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/>
  <c r="G39"/>
  <c r="G22"/>
  <c r="G32"/>
  <c r="G26"/>
  <c r="G19"/>
  <c r="G15" s="1"/>
  <c r="G13"/>
  <c r="G10" s="1"/>
  <c r="G45" s="1"/>
  <c r="G48" l="1"/>
</calcChain>
</file>

<file path=xl/sharedStrings.xml><?xml version="1.0" encoding="utf-8"?>
<sst xmlns="http://schemas.openxmlformats.org/spreadsheetml/2006/main" count="127" uniqueCount="102">
  <si>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</si>
  <si>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</si>
  <si>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</si>
  <si>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</si>
  <si>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</si>
  <si>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</si>
  <si>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</si>
  <si>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</si>
  <si>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</si>
  <si>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</si>
  <si>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</si>
  <si>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</si>
  <si>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</si>
  <si>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</si>
  <si>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</si>
  <si>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</si>
  <si>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</si>
  <si>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</si>
  <si>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</si>
  <si>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</si>
  <si>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</si>
  <si>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</si>
  <si>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</si>
  <si>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</si>
  <si>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</si>
  <si>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</si>
  <si>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</si>
  <si>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</si>
  <si>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</si>
  <si>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</si>
  <si>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</si>
  <si>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</si>
  <si>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</si>
  <si>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</si>
  <si>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</si>
  <si>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</si>
  <si>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</si>
  <si>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</si>
  <si>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</si>
  <si>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</si>
  <si>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</si>
  <si>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</si>
  <si>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</si>
  <si>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</si>
  <si>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</si>
  <si>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</si>
  <si>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</si>
  <si>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</si>
  <si>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</si>
  <si>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</si>
  <si>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</si>
  <si>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</si>
  <si>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</si>
  <si>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</si>
  <si>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</si>
  <si>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</si>
  <si>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</si>
  <si>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</si>
  <si>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</si>
  <si>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</si>
  <si>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</si>
  <si>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</si>
  <si>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</si>
  <si>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</si>
  <si>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</si>
  <si>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</si>
  <si>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</si>
  <si>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</si>
  <si>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</si>
  <si>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</si>
  <si>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</si>
  <si>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</si>
  <si>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</si>
  <si>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</si>
  <si>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</si>
  <si>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</si>
  <si>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</si>
  <si>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</si>
  <si>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</si>
  <si>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</si>
  <si>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</si>
  <si>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</si>
  <si>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</si>
  <si>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</si>
  <si>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</si>
  <si>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</si>
  <si>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</si>
  <si>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</si>
  <si>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</si>
  <si>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</si>
  <si>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</si>
  <si>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176</t>
  </si>
  <si>
    <t>Начислено за 2022 г.:</t>
  </si>
  <si>
    <t>Получено за 2022 г.:</t>
  </si>
  <si>
    <t>Остаток:   на 01.01.2023год</t>
  </si>
  <si>
    <t>кв.1-замена стояка ЦО и з/арматуры</t>
  </si>
  <si>
    <t>14.09.2022г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</si>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</sst>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1"/>
  <sheetViews>
    <sheetView tabSelected="1" topLeftCell="A37" workbookViewId="0">
      <selection activeCell="G51" sqref="G51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0.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6" t="s">
        <v>91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7" t="s">
        <v>1</v>
      </c>
      <c r="B3" s="47"/>
      <c r="C3" s="48" t="s">
        <v>2</v>
      </c>
      <c r="D3" s="48"/>
      <c r="E3" s="4" t="s">
        <v>3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7" t="s">
        <v>4</v>
      </c>
      <c r="B4" s="47"/>
      <c r="C4" s="49">
        <v>248.2</v>
      </c>
      <c r="D4" s="49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7" t="s">
        <v>6</v>
      </c>
      <c r="B5" s="47"/>
      <c r="C5" s="49">
        <v>225.9</v>
      </c>
      <c r="D5" s="49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7" t="s">
        <v>8</v>
      </c>
      <c r="B6" s="47"/>
      <c r="C6" s="49">
        <v>22.3</v>
      </c>
      <c r="D6" s="4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9</v>
      </c>
      <c r="B8" s="45" t="s">
        <v>10</v>
      </c>
      <c r="C8" s="45" t="s">
        <v>11</v>
      </c>
      <c r="D8" s="45"/>
      <c r="E8" s="45" t="s">
        <v>12</v>
      </c>
      <c r="F8" s="4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30.95" customHeight="1">
      <c r="A9" s="45"/>
      <c r="B9" s="45"/>
      <c r="C9" s="45"/>
      <c r="D9" s="45"/>
      <c r="E9" s="45"/>
      <c r="F9" s="4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3514.4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3154.3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360.1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25</v>
      </c>
      <c r="D13" s="51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23"/>
      <c r="B14" s="18"/>
      <c r="C14" s="53" t="s">
        <v>25</v>
      </c>
      <c r="D14" s="53"/>
      <c r="E14" s="22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2" t="s">
        <v>27</v>
      </c>
      <c r="C15" s="52"/>
      <c r="D15" s="52"/>
      <c r="E15" s="52"/>
      <c r="F15" s="52"/>
      <c r="G15" s="14">
        <f>G16+G17+G18+G19</f>
        <v>30587.77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1" t="s">
        <v>30</v>
      </c>
      <c r="D16" s="51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3" customHeight="1">
      <c r="A17" s="16" t="s">
        <v>32</v>
      </c>
      <c r="B17" s="17" t="s">
        <v>33</v>
      </c>
      <c r="C17" s="51" t="s">
        <v>34</v>
      </c>
      <c r="D17" s="51"/>
      <c r="E17" s="22"/>
      <c r="F17" s="19"/>
      <c r="G17" s="20">
        <v>2427.1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2" customHeight="1">
      <c r="A18" s="16" t="s">
        <v>35</v>
      </c>
      <c r="B18" s="17" t="s">
        <v>36</v>
      </c>
      <c r="C18" s="51" t="s">
        <v>37</v>
      </c>
      <c r="D18" s="51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5.75" customHeight="1">
      <c r="A19" s="16" t="s">
        <v>38</v>
      </c>
      <c r="B19" s="17" t="s">
        <v>39</v>
      </c>
      <c r="C19" s="51" t="s">
        <v>25</v>
      </c>
      <c r="D19" s="51"/>
      <c r="E19" s="22"/>
      <c r="F19" s="19"/>
      <c r="G19" s="15">
        <f>G20+G21+G22+G24+G25</f>
        <v>28160.670000000002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7.5" customHeight="1">
      <c r="A20" s="16" t="s">
        <v>40</v>
      </c>
      <c r="B20" s="17" t="s">
        <v>41</v>
      </c>
      <c r="C20" s="51" t="s">
        <v>20</v>
      </c>
      <c r="D20" s="51"/>
      <c r="E20" s="22"/>
      <c r="F20" s="19"/>
      <c r="G20" s="20">
        <v>2559.3000000000002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4.25" customHeight="1">
      <c r="A21" s="16" t="s">
        <v>42</v>
      </c>
      <c r="B21" s="17" t="s">
        <v>43</v>
      </c>
      <c r="C21" s="51" t="s">
        <v>25</v>
      </c>
      <c r="D21" s="51"/>
      <c r="E21" s="22"/>
      <c r="F21" s="19"/>
      <c r="G21" s="20">
        <v>5893.8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44</v>
      </c>
      <c r="B22" s="17" t="s">
        <v>45</v>
      </c>
      <c r="C22" s="51" t="s">
        <v>25</v>
      </c>
      <c r="D22" s="51"/>
      <c r="E22" s="22"/>
      <c r="F22" s="19"/>
      <c r="G22" s="14">
        <f>SUM(G23)</f>
        <v>12168.37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51" t="s">
        <v>25</v>
      </c>
      <c r="D23" s="51"/>
      <c r="E23" s="41" t="s">
        <v>95</v>
      </c>
      <c r="F23" s="19" t="s">
        <v>96</v>
      </c>
      <c r="G23" s="20">
        <v>12168.37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18.95" customHeight="1">
      <c r="A24" s="23" t="s">
        <v>46</v>
      </c>
      <c r="B24" s="18" t="s">
        <v>47</v>
      </c>
      <c r="C24" s="53" t="s">
        <v>48</v>
      </c>
      <c r="D24" s="53"/>
      <c r="E24" s="17"/>
      <c r="F24" s="19"/>
      <c r="G24" s="20">
        <v>7086.2</v>
      </c>
      <c r="H24" s="26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18.95" customHeight="1">
      <c r="A25" s="23" t="s">
        <v>49</v>
      </c>
      <c r="B25" s="18" t="s">
        <v>50</v>
      </c>
      <c r="C25" s="53" t="s">
        <v>25</v>
      </c>
      <c r="D25" s="53"/>
      <c r="E25" s="22"/>
      <c r="F25" s="19"/>
      <c r="G25" s="20">
        <v>453</v>
      </c>
      <c r="H25" s="24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</row>
    <row r="26" spans="1:1005" ht="30.95" customHeight="1">
      <c r="A26" s="16" t="s">
        <v>51</v>
      </c>
      <c r="B26" s="27" t="s">
        <v>52</v>
      </c>
      <c r="C26" s="51" t="s">
        <v>25</v>
      </c>
      <c r="D26" s="51"/>
      <c r="E26" s="22"/>
      <c r="F26" s="19"/>
      <c r="G26" s="15">
        <f>G27+G28+G29</f>
        <v>2777.6000000000004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.95" customHeight="1">
      <c r="A27" s="16" t="s">
        <v>53</v>
      </c>
      <c r="B27" s="17" t="s">
        <v>54</v>
      </c>
      <c r="C27" s="51" t="s">
        <v>20</v>
      </c>
      <c r="D27" s="51"/>
      <c r="E27" s="22"/>
      <c r="F27" s="19"/>
      <c r="G27" s="20">
        <v>419.3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30" customHeight="1">
      <c r="A28" s="16" t="s">
        <v>55</v>
      </c>
      <c r="B28" s="18" t="s">
        <v>56</v>
      </c>
      <c r="C28" s="53" t="s">
        <v>20</v>
      </c>
      <c r="D28" s="53"/>
      <c r="E28" s="22"/>
      <c r="F28" s="24"/>
      <c r="G28" s="20">
        <v>2358.3000000000002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16" t="s">
        <v>57</v>
      </c>
      <c r="B29" s="17" t="s">
        <v>58</v>
      </c>
      <c r="C29" s="51" t="s">
        <v>25</v>
      </c>
      <c r="D29" s="51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42" customHeight="1">
      <c r="A30" s="12" t="s">
        <v>59</v>
      </c>
      <c r="B30" s="13" t="s">
        <v>60</v>
      </c>
      <c r="C30" s="51" t="s">
        <v>48</v>
      </c>
      <c r="D30" s="51"/>
      <c r="E30" s="22" t="s">
        <v>61</v>
      </c>
      <c r="F30" s="19"/>
      <c r="G30" s="14">
        <v>1052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51" t="s">
        <v>48</v>
      </c>
      <c r="D31" s="51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50"/>
      <c r="D32" s="50"/>
      <c r="E32" s="10"/>
      <c r="F32" s="28"/>
      <c r="G32" s="14">
        <f>G33+G34+G35+G36</f>
        <v>11715.109999999999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51" t="s">
        <v>37</v>
      </c>
      <c r="D33" s="51"/>
      <c r="E33" s="17"/>
      <c r="F33" s="19"/>
      <c r="G33" s="20">
        <v>5765.4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69</v>
      </c>
      <c r="C34" s="51" t="s">
        <v>37</v>
      </c>
      <c r="D34" s="51"/>
      <c r="E34" s="17"/>
      <c r="F34" s="19"/>
      <c r="G34" s="20">
        <v>5856.9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70</v>
      </c>
      <c r="B35" s="22" t="s">
        <v>71</v>
      </c>
      <c r="C35" s="44" t="s">
        <v>72</v>
      </c>
      <c r="D35" s="44"/>
      <c r="E35" s="24"/>
      <c r="F35" s="19"/>
      <c r="G35" s="25">
        <v>92.81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68.25" customHeight="1">
      <c r="A36" s="16" t="s">
        <v>73</v>
      </c>
      <c r="B36" s="17" t="s">
        <v>74</v>
      </c>
      <c r="C36" s="51" t="s">
        <v>48</v>
      </c>
      <c r="D36" s="51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75</v>
      </c>
      <c r="B37" s="13" t="s">
        <v>76</v>
      </c>
      <c r="C37" s="51" t="s">
        <v>20</v>
      </c>
      <c r="D37" s="51"/>
      <c r="E37" s="10"/>
      <c r="F37" s="28"/>
      <c r="G37" s="14">
        <v>9881.1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77</v>
      </c>
      <c r="B38" s="13" t="s">
        <v>78</v>
      </c>
      <c r="C38" s="51" t="s">
        <v>20</v>
      </c>
      <c r="D38" s="51"/>
      <c r="E38" s="10"/>
      <c r="F38" s="28"/>
      <c r="G38" s="14">
        <v>1580.3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79</v>
      </c>
      <c r="B39" s="13" t="s">
        <v>80</v>
      </c>
      <c r="C39" s="50"/>
      <c r="D39" s="50"/>
      <c r="E39" s="30"/>
      <c r="F39" s="10"/>
      <c r="G39" s="14">
        <f>SUM(G40:G43)</f>
        <v>2318.1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81</v>
      </c>
      <c r="B40" s="22" t="s">
        <v>82</v>
      </c>
      <c r="C40" s="44" t="s">
        <v>83</v>
      </c>
      <c r="D40" s="44"/>
      <c r="E40" s="22"/>
      <c r="F40" s="19"/>
      <c r="G40" s="20">
        <v>1965.7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84</v>
      </c>
      <c r="B41" s="22" t="s">
        <v>85</v>
      </c>
      <c r="C41" s="44" t="s">
        <v>83</v>
      </c>
      <c r="D41" s="44"/>
      <c r="E41" s="22"/>
      <c r="F41" s="19"/>
      <c r="G41" s="20">
        <v>269.3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86</v>
      </c>
      <c r="B42" s="22" t="s">
        <v>87</v>
      </c>
      <c r="C42" s="44" t="s">
        <v>83</v>
      </c>
      <c r="D42" s="44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97</v>
      </c>
      <c r="B43" s="42" t="s">
        <v>98</v>
      </c>
      <c r="C43" s="44" t="s">
        <v>83</v>
      </c>
      <c r="D43" s="44"/>
      <c r="E43" s="42"/>
      <c r="F43" s="19"/>
      <c r="G43" s="20">
        <v>83.1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88</v>
      </c>
      <c r="B44" s="13" t="s">
        <v>89</v>
      </c>
      <c r="C44" s="44" t="s">
        <v>83</v>
      </c>
      <c r="D44" s="44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56" t="s">
        <v>90</v>
      </c>
      <c r="F45" s="56"/>
      <c r="G45" s="34">
        <f>G10+G15+G26+G30+G31+G32+G37+G38+G39+G44</f>
        <v>63426.38</v>
      </c>
      <c r="H45" s="15"/>
    </row>
    <row r="46" spans="1:1003" ht="24.6" customHeight="1">
      <c r="A46" s="33"/>
      <c r="B46" s="5"/>
      <c r="C46" s="5"/>
      <c r="D46" s="5"/>
      <c r="E46" s="56" t="s">
        <v>92</v>
      </c>
      <c r="F46" s="56"/>
      <c r="G46" s="34">
        <v>45126.52</v>
      </c>
      <c r="H46" s="15"/>
    </row>
    <row r="47" spans="1:1003" ht="24.6" customHeight="1">
      <c r="A47" s="33"/>
      <c r="B47" s="5"/>
      <c r="C47" s="5"/>
      <c r="D47" s="5"/>
      <c r="E47" s="56" t="s">
        <v>93</v>
      </c>
      <c r="F47" s="56"/>
      <c r="G47" s="34">
        <v>53973.3</v>
      </c>
      <c r="H47" s="5"/>
    </row>
    <row r="48" spans="1:1003" ht="24.6" customHeight="1">
      <c r="A48" s="33"/>
      <c r="B48" s="5"/>
      <c r="C48" s="5"/>
      <c r="D48" s="5"/>
      <c r="E48" s="56" t="s">
        <v>94</v>
      </c>
      <c r="F48" s="56"/>
      <c r="G48" s="34">
        <f>G47-G45</f>
        <v>-9453.0799999999945</v>
      </c>
      <c r="H48" s="5"/>
    </row>
    <row r="49" spans="1:8" ht="55.5" customHeight="1">
      <c r="A49" s="35"/>
      <c r="B49" s="35"/>
      <c r="C49" s="35"/>
      <c r="D49" s="36"/>
      <c r="E49" s="55" t="s">
        <v>100</v>
      </c>
      <c r="F49" s="55"/>
      <c r="G49" s="43">
        <v>-81261.2</v>
      </c>
      <c r="H49" s="38"/>
    </row>
    <row r="50" spans="1:8" ht="32.25" customHeight="1">
      <c r="A50" s="35"/>
      <c r="B50" s="35"/>
      <c r="C50" s="35"/>
      <c r="D50" s="36"/>
      <c r="E50" s="54" t="s">
        <v>101</v>
      </c>
      <c r="F50" s="54"/>
      <c r="G50" s="37">
        <f>G48+G49</f>
        <v>-90714.28</v>
      </c>
      <c r="H50" s="38"/>
    </row>
    <row r="51" spans="1:8" ht="47.25" customHeight="1">
      <c r="A51" s="35"/>
      <c r="B51" s="35"/>
      <c r="C51" s="35"/>
      <c r="D51" s="36"/>
      <c r="E51" s="55" t="s">
        <v>99</v>
      </c>
      <c r="F51" s="55"/>
      <c r="G51" s="43">
        <v>19413.87</v>
      </c>
      <c r="H51" s="38"/>
    </row>
  </sheetData>
  <mergeCells count="58">
    <mergeCell ref="E50:F50"/>
    <mergeCell ref="E51:F51"/>
    <mergeCell ref="C44:D44"/>
    <mergeCell ref="E45:F45"/>
    <mergeCell ref="E46:F46"/>
    <mergeCell ref="E47:F47"/>
    <mergeCell ref="E48:F48"/>
    <mergeCell ref="E49:F4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18:D18"/>
    <mergeCell ref="C30:D3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3:D13"/>
    <mergeCell ref="C14:D14"/>
    <mergeCell ref="B15:F15"/>
    <mergeCell ref="C16:D16"/>
    <mergeCell ref="C17:D17"/>
    <mergeCell ref="E8:E9"/>
    <mergeCell ref="F8:F9"/>
    <mergeCell ref="B10:F10"/>
    <mergeCell ref="C11:D11"/>
    <mergeCell ref="C12:D12"/>
    <mergeCell ref="C43:D43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933</cp:revision>
  <cp:lastPrinted>2022-03-05T05:44:11Z</cp:lastPrinted>
  <dcterms:created xsi:type="dcterms:W3CDTF">2016-02-12T10:30:15Z</dcterms:created>
  <dcterms:modified xsi:type="dcterms:W3CDTF">2023-02-16T07:37:26Z</dcterms:modified>
</cp:coreProperties>
</file>