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F43421F8-3F3B-40E2-A4C2-EFC0FD148DAA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9" i="1"/>
  <c r="G32" i="1"/>
  <c r="G26" i="1"/>
  <c r="G21" i="1"/>
  <c r="G18" i="1"/>
  <c r="G14" i="1"/>
  <c r="G10" i="1"/>
  <c r="G44" i="1" s="1"/>
  <c r="G47" i="1" s="1"/>
</calcChain>
</file>

<file path=xl/sharedStrings.xml><?xml version="1.0" encoding="utf-8"?>
<sst xmlns="http://schemas.openxmlformats.org/spreadsheetml/2006/main" count="129" uniqueCount="105">
  <si>
    <t>Отчет о выполненных работах за 2021 г. в многоквартирном доме по адресу: г. Никольское, ул. Спортивная,  д. 3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</si>
  <si>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</si>
  <si>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</si>
  <si>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</si>
  <si>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</si>
  <si>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</si>
  <si>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</si>
  <si>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</si>
  <si>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</si>
  <si>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</si>
  <si>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</si>
  <si>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</si>
  <si>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</si>
  <si>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</si>
  <si>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</si>
  <si>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</si>
  <si>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</si>
  <si>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</si>
  <si>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</si>
  <si>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</si>
  <si>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</si>
  <si>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</si>
  <si>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</si>
  <si>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</si>
  <si>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</si>
  <si>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</si>
  <si>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</si>
  <si>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входной металлической двери и козырька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</si>
  <si>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</si>
  <si>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</si>
  <si>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</si>
  <si>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</si>
  <si>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</si>
  <si>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</si>
  <si>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</si>
  <si>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</si>
  <si>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</si>
  <si>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</si>
  <si>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</si>
  <si>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</si>
  <si>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</si>
  <si>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</si>
  <si>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</si>
  <si>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</si>
  <si>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</si>
  <si>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</si>
  <si>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</si>
  <si>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</si>
  <si>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</si>
  <si>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</si>
  <si>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кв.3,8,9-замена стояка ХВС и з/арматуры</t>
  </si>
  <si>
    <t>март</t>
  </si>
  <si>
    <t>кв.4-замена участка лежака ХВС и фитингов</t>
  </si>
  <si>
    <t>декабрь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</si>
  <si>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</si>
  <si>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</si>
  <si>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</si>
  <si>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</si>
  <si>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</si>
  <si>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</si>
  <si>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</si>
  <si>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</si>
  <si>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</si>
  <si>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</si>
  <si>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</si>
  <si>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</si>
  <si>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</si>
  <si>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</si>
  <si>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</si>
  <si>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</si>
  <si>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</si>
  <si>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</si>
  <si>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</si>
  <si>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</si>
  <si>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</si>
  <si>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</si>
  <si>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</si>
  <si>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</si>
  <si>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</si>
  <si>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</si>
  <si>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</si>
  <si>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</si>
  <si>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</si>
  <si>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</si>
  <si>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</si>
  <si>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</si>
  <si>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</si>
  <si>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</si>
  <si>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</si>
  <si>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</si>
  <si>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</si>
  <si>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</si>
  <si>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</si>
  <si>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</si>
  <si>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</si>
  <si>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</si>
  <si>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</si>
  <si>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</si>
  <si>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</si>
  <si>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</si>
  <si>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</si>
  <si>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</si>
  <si>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</si>
  <si>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</si>
  <si>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сотоянию на 31.12.2021года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</si>
</sst>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11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579.41999999999996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7</v>
      </c>
      <c r="B5" s="41"/>
      <c r="C5" s="43">
        <v>521.91999999999996</v>
      </c>
      <c r="D5" s="43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41" t="s">
        <v>9</v>
      </c>
      <c r="B6" s="41"/>
      <c r="C6" s="43">
        <v>57.5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23508.230000000003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7750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12393.4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 t="s">
        <v>27</v>
      </c>
      <c r="F13" s="19" t="s">
        <v>28</v>
      </c>
      <c r="G13" s="20">
        <v>3364.83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6" t="s">
        <v>30</v>
      </c>
      <c r="C14" s="46"/>
      <c r="D14" s="46"/>
      <c r="E14" s="46"/>
      <c r="F14" s="46"/>
      <c r="G14" s="14">
        <f>G15+G16+G17</f>
        <v>7394.2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8" t="s">
        <v>33</v>
      </c>
      <c r="D15" s="48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8" t="s">
        <v>37</v>
      </c>
      <c r="D16" s="48"/>
      <c r="E16" s="22"/>
      <c r="F16" s="19"/>
      <c r="G16" s="20">
        <v>7394.2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2.75" customHeight="1">
      <c r="A17" s="16" t="s">
        <v>38</v>
      </c>
      <c r="B17" s="17" t="s">
        <v>39</v>
      </c>
      <c r="C17" s="48" t="s">
        <v>40</v>
      </c>
      <c r="D17" s="48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" customHeight="1">
      <c r="A18" s="16" t="s">
        <v>41</v>
      </c>
      <c r="B18" s="17" t="s">
        <v>42</v>
      </c>
      <c r="C18" s="48" t="s">
        <v>26</v>
      </c>
      <c r="D18" s="48"/>
      <c r="E18" s="22"/>
      <c r="F18" s="19"/>
      <c r="G18" s="15">
        <f>G19+G20+G21+G24+G25</f>
        <v>83321.329999999987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43</v>
      </c>
      <c r="B19" s="17" t="s">
        <v>44</v>
      </c>
      <c r="C19" s="48" t="s">
        <v>21</v>
      </c>
      <c r="D19" s="48"/>
      <c r="E19" s="22"/>
      <c r="F19" s="19"/>
      <c r="G19" s="20">
        <v>9344.1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4.25" customHeight="1">
      <c r="A20" s="16" t="s">
        <v>45</v>
      </c>
      <c r="B20" s="17" t="s">
        <v>46</v>
      </c>
      <c r="C20" s="48" t="s">
        <v>47</v>
      </c>
      <c r="D20" s="48"/>
      <c r="E20" s="22"/>
      <c r="F20" s="19"/>
      <c r="G20" s="20">
        <v>10362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48</v>
      </c>
      <c r="B21" s="17" t="s">
        <v>49</v>
      </c>
      <c r="C21" s="48" t="s">
        <v>26</v>
      </c>
      <c r="D21" s="48"/>
      <c r="E21" s="22"/>
      <c r="F21" s="19"/>
      <c r="G21" s="14">
        <f>G22+G23</f>
        <v>42140.729999999996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8" t="s">
        <v>26</v>
      </c>
      <c r="D22" s="48"/>
      <c r="E22" s="22" t="s">
        <v>50</v>
      </c>
      <c r="F22" s="19" t="s">
        <v>51</v>
      </c>
      <c r="G22" s="20">
        <v>33169.24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8" t="s">
        <v>26</v>
      </c>
      <c r="D23" s="48"/>
      <c r="E23" s="22" t="s">
        <v>52</v>
      </c>
      <c r="F23" s="19" t="s">
        <v>53</v>
      </c>
      <c r="G23" s="20">
        <v>8971.49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24" t="s">
        <v>54</v>
      </c>
      <c r="B24" s="18" t="s">
        <v>55</v>
      </c>
      <c r="C24" s="47" t="s">
        <v>47</v>
      </c>
      <c r="D24" s="47"/>
      <c r="E24" s="22"/>
      <c r="F24" s="19"/>
      <c r="G24" s="20">
        <v>16189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24" t="s">
        <v>56</v>
      </c>
      <c r="B25" s="18" t="s">
        <v>57</v>
      </c>
      <c r="C25" s="47" t="s">
        <v>26</v>
      </c>
      <c r="D25" s="47"/>
      <c r="E25" s="22"/>
      <c r="F25" s="19"/>
      <c r="G25" s="20">
        <v>5285.5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58</v>
      </c>
      <c r="B26" s="26" t="s">
        <v>59</v>
      </c>
      <c r="C26" s="48" t="s">
        <v>26</v>
      </c>
      <c r="D26" s="48"/>
      <c r="E26" s="22"/>
      <c r="F26" s="19"/>
      <c r="G26" s="15">
        <f>G27+G28+G29</f>
        <v>9903.5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60</v>
      </c>
      <c r="B27" s="17" t="s">
        <v>61</v>
      </c>
      <c r="C27" s="48" t="s">
        <v>21</v>
      </c>
      <c r="D27" s="48"/>
      <c r="E27" s="22"/>
      <c r="F27" s="19"/>
      <c r="G27" s="20">
        <v>1379.1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62</v>
      </c>
      <c r="B28" s="18" t="s">
        <v>63</v>
      </c>
      <c r="C28" s="47" t="s">
        <v>21</v>
      </c>
      <c r="D28" s="47"/>
      <c r="E28" s="22"/>
      <c r="F28" s="27"/>
      <c r="G28" s="20">
        <v>8524.4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64</v>
      </c>
      <c r="B29" s="17" t="s">
        <v>65</v>
      </c>
      <c r="C29" s="48" t="s">
        <v>21</v>
      </c>
      <c r="D29" s="48"/>
      <c r="E29" s="22"/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50.25" customHeight="1">
      <c r="A30" s="12" t="s">
        <v>66</v>
      </c>
      <c r="B30" s="13" t="s">
        <v>67</v>
      </c>
      <c r="C30" s="48" t="s">
        <v>47</v>
      </c>
      <c r="D30" s="48"/>
      <c r="E30" s="22" t="s">
        <v>68</v>
      </c>
      <c r="F30" s="19"/>
      <c r="G30" s="14">
        <v>1948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69</v>
      </c>
      <c r="B31" s="13" t="s">
        <v>70</v>
      </c>
      <c r="C31" s="48" t="s">
        <v>47</v>
      </c>
      <c r="D31" s="48"/>
      <c r="E31" s="17" t="s">
        <v>34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71</v>
      </c>
      <c r="B32" s="13" t="s">
        <v>72</v>
      </c>
      <c r="C32" s="44"/>
      <c r="D32" s="44"/>
      <c r="E32" s="10"/>
      <c r="F32" s="28"/>
      <c r="G32" s="14">
        <f>G33+G34+G35+G36</f>
        <v>23228.5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73</v>
      </c>
      <c r="B33" s="22" t="s">
        <v>74</v>
      </c>
      <c r="C33" s="48" t="s">
        <v>40</v>
      </c>
      <c r="D33" s="48"/>
      <c r="E33" s="17"/>
      <c r="F33" s="19"/>
      <c r="G33" s="20">
        <v>13427.5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75</v>
      </c>
      <c r="B34" s="22" t="s">
        <v>76</v>
      </c>
      <c r="C34" s="48" t="s">
        <v>40</v>
      </c>
      <c r="D34" s="48"/>
      <c r="E34" s="17"/>
      <c r="F34" s="19"/>
      <c r="G34" s="20">
        <v>9766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77</v>
      </c>
      <c r="B35" s="22" t="s">
        <v>78</v>
      </c>
      <c r="C35" s="49" t="s">
        <v>79</v>
      </c>
      <c r="D35" s="49"/>
      <c r="E35" s="27"/>
      <c r="F35" s="19"/>
      <c r="G35" s="23">
        <v>35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6" customHeight="1">
      <c r="A36" s="16" t="s">
        <v>80</v>
      </c>
      <c r="B36" s="17" t="s">
        <v>81</v>
      </c>
      <c r="C36" s="48" t="s">
        <v>47</v>
      </c>
      <c r="D36" s="48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82</v>
      </c>
      <c r="B37" s="13" t="s">
        <v>83</v>
      </c>
      <c r="C37" s="48" t="s">
        <v>21</v>
      </c>
      <c r="D37" s="48"/>
      <c r="E37" s="10"/>
      <c r="F37" s="28"/>
      <c r="G37" s="14">
        <v>25305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84</v>
      </c>
      <c r="B38" s="13" t="s">
        <v>85</v>
      </c>
      <c r="C38" s="48" t="s">
        <v>21</v>
      </c>
      <c r="D38" s="48"/>
      <c r="E38" s="10"/>
      <c r="F38" s="28"/>
      <c r="G38" s="14">
        <v>3650.3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86</v>
      </c>
      <c r="B39" s="13" t="s">
        <v>87</v>
      </c>
      <c r="C39" s="44"/>
      <c r="D39" s="44"/>
      <c r="E39" s="30"/>
      <c r="F39" s="10"/>
      <c r="G39" s="14">
        <f>G40+G41+G42</f>
        <v>5120.01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88</v>
      </c>
      <c r="B40" s="22" t="s">
        <v>89</v>
      </c>
      <c r="C40" s="49" t="s">
        <v>90</v>
      </c>
      <c r="D40" s="49"/>
      <c r="E40" s="22"/>
      <c r="F40" s="19"/>
      <c r="G40" s="20">
        <v>4515.41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91</v>
      </c>
      <c r="B41" s="22" t="s">
        <v>92</v>
      </c>
      <c r="C41" s="49" t="s">
        <v>90</v>
      </c>
      <c r="D41" s="49"/>
      <c r="E41" s="22"/>
      <c r="F41" s="19"/>
      <c r="G41" s="20">
        <v>604.6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93</v>
      </c>
      <c r="B42" s="22" t="s">
        <v>94</v>
      </c>
      <c r="C42" s="49" t="s">
        <v>90</v>
      </c>
      <c r="D42" s="49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2" t="s">
        <v>95</v>
      </c>
      <c r="B43" s="13" t="s">
        <v>96</v>
      </c>
      <c r="C43" s="49" t="s">
        <v>90</v>
      </c>
      <c r="D43" s="49"/>
      <c r="E43" s="22"/>
      <c r="F43" s="19"/>
      <c r="G43" s="14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33"/>
      <c r="B44" s="5"/>
      <c r="C44" s="5"/>
      <c r="D44" s="5"/>
      <c r="E44" s="50" t="s">
        <v>97</v>
      </c>
      <c r="F44" s="50"/>
      <c r="G44" s="34">
        <f>G10+G14+G18+G26+G30+G31+G32+G37+G38+G39+G43</f>
        <v>183379.07</v>
      </c>
      <c r="H44" s="15"/>
    </row>
    <row r="45" spans="1:1003" ht="24.6" customHeight="1">
      <c r="A45" s="33"/>
      <c r="B45" s="5"/>
      <c r="C45" s="5"/>
      <c r="D45" s="5"/>
      <c r="E45" s="50" t="s">
        <v>98</v>
      </c>
      <c r="F45" s="50"/>
      <c r="G45" s="34">
        <v>103576.1</v>
      </c>
      <c r="H45" s="25"/>
    </row>
    <row r="46" spans="1:1003" ht="24.6" customHeight="1">
      <c r="A46" s="33"/>
      <c r="B46" s="5"/>
      <c r="C46" s="5"/>
      <c r="D46" s="5"/>
      <c r="E46" s="50" t="s">
        <v>99</v>
      </c>
      <c r="F46" s="50"/>
      <c r="G46" s="34">
        <v>90665.1</v>
      </c>
      <c r="H46" s="25"/>
    </row>
    <row r="47" spans="1:1003" ht="24.6" customHeight="1">
      <c r="A47" s="33"/>
      <c r="B47" s="5"/>
      <c r="C47" s="5"/>
      <c r="D47" s="5"/>
      <c r="E47" s="50" t="s">
        <v>100</v>
      </c>
      <c r="F47" s="50"/>
      <c r="G47" s="34">
        <f>G46-G44</f>
        <v>-92713.97</v>
      </c>
      <c r="H47" s="25"/>
    </row>
    <row r="48" spans="1:1003" ht="48.75" customHeight="1">
      <c r="A48" s="35"/>
      <c r="B48" s="35"/>
      <c r="C48" s="35"/>
      <c r="D48" s="35"/>
      <c r="E48" s="51" t="s">
        <v>101</v>
      </c>
      <c r="F48" s="51"/>
      <c r="G48" s="36">
        <v>0</v>
      </c>
      <c r="H48" s="37"/>
    </row>
    <row r="49" spans="1:8" ht="35.25" customHeight="1">
      <c r="A49" s="35"/>
      <c r="B49" s="35"/>
      <c r="C49" s="35"/>
      <c r="D49" s="35"/>
      <c r="E49" s="52" t="s">
        <v>102</v>
      </c>
      <c r="F49" s="52"/>
      <c r="G49" s="36">
        <v>9600</v>
      </c>
      <c r="H49" s="37"/>
    </row>
    <row r="50" spans="1:8" ht="27" customHeight="1">
      <c r="A50" s="35"/>
      <c r="B50" s="35"/>
      <c r="C50" s="35"/>
      <c r="D50" s="35"/>
      <c r="E50" s="52" t="s">
        <v>103</v>
      </c>
      <c r="F50" s="52"/>
      <c r="G50" s="36">
        <f>G48+G49</f>
        <v>9600</v>
      </c>
      <c r="H50" s="37"/>
    </row>
    <row r="51" spans="1:8" ht="54" customHeight="1">
      <c r="A51" s="35"/>
      <c r="B51" s="35"/>
      <c r="C51" s="35"/>
      <c r="D51" s="35"/>
      <c r="E51" s="51" t="s">
        <v>104</v>
      </c>
      <c r="F51" s="51"/>
      <c r="G51" s="36">
        <v>88666.54</v>
      </c>
      <c r="H51" s="37"/>
    </row>
    <row r="52" spans="1:8" ht="14.25">
      <c r="H52"/>
    </row>
    <row r="53" spans="1:8" ht="14.25">
      <c r="H53"/>
    </row>
    <row r="54" spans="1:8" ht="14.25">
      <c r="H54"/>
    </row>
    <row r="55" spans="1:8" ht="14.25">
      <c r="H55"/>
    </row>
    <row r="56" spans="1:8" ht="14.25"/>
    <row r="57" spans="1:8" ht="14.25"/>
    <row r="58" spans="1:8" ht="14.25"/>
    <row r="59" spans="1:8" ht="14.25"/>
    <row r="60" spans="1:8" ht="14.25"/>
  </sheetData>
  <mergeCells count="58">
    <mergeCell ref="E50:F50"/>
    <mergeCell ref="E51:F51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865</cp:revision>
  <cp:lastPrinted>2022-03-05T08:35:23Z</cp:lastPrinted>
  <dcterms:created xsi:type="dcterms:W3CDTF">2016-02-12T10:30:15Z</dcterms:created>
  <dcterms:modified xsi:type="dcterms:W3CDTF">2022-03-20T10:38:44Z</dcterms:modified>
</cp:coreProperties>
</file>