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8" i="1"/>
  <c r="G37"/>
  <c r="G43" s="1"/>
  <c r="G18"/>
  <c r="G14" s="1"/>
  <c r="G30"/>
  <c r="G24"/>
  <c r="G10"/>
  <c r="G46" l="1"/>
</calcChain>
</file>

<file path=xl/sharedStrings.xml><?xml version="1.0" encoding="utf-8"?>
<sst xmlns="http://schemas.openxmlformats.org/spreadsheetml/2006/main" count="127" uniqueCount="105">
  <si>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</si>
  <si>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</si>
  <si>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</si>
  <si>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</si>
  <si>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</si>
  <si>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</si>
  <si>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</si>
  <si>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</si>
  <si>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</si>
  <si>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</si>
  <si>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</si>
  <si>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</si>
  <si>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</si>
  <si>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</si>
  <si>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</si>
  <si>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</si>
  <si>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</si>
  <si>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</si>
  <si>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</si>
  <si>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</si>
  <si>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</si>
  <si>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</si>
  <si>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</si>
  <si>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</si>
  <si>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</si>
  <si>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</si>
  <si>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</si>
  <si>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</si>
  <si>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</si>
  <si>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</si>
  <si>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</si>
  <si>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</si>
  <si>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</si>
  <si>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</si>
  <si>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</si>
  <si>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</si>
  <si>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</si>
  <si>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</si>
  <si>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</si>
  <si>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</si>
  <si>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</si>
  <si>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</si>
  <si>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</si>
  <si>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</si>
  <si>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</si>
  <si>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</si>
  <si>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</si>
  <si>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</si>
  <si>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</si>
  <si>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</si>
  <si>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</si>
  <si>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</si>
  <si>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</si>
  <si>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</si>
  <si>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</si>
  <si>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</si>
  <si>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</si>
  <si>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</si>
  <si>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</si>
  <si>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</si>
  <si>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</si>
  <si>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</si>
  <si>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</si>
  <si>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</si>
  <si>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</si>
  <si>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</si>
  <si>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</si>
  <si>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</si>
  <si>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</si>
  <si>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</si>
  <si>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</si>
  <si>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</si>
  <si>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</si>
  <si>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</si>
  <si>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</si>
  <si>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</si>
  <si>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</si>
  <si>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</si>
  <si>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</si>
  <si>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</si>
  <si>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</si>
  <si>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</si>
  <si>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</si>
  <si>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</si>
  <si>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</si>
  <si>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</si>
  <si>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</si>
  <si>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</si>
  <si>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</si>
  <si>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</si>
  <si>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</si>
  <si>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Зеленая,  д. 7</t>
  </si>
  <si>
    <t>Начислено за 2022 г.:</t>
  </si>
  <si>
    <t>Получено за 2022 г.:</t>
  </si>
  <si>
    <t>Остаток:  на 01.01.2023год</t>
  </si>
  <si>
    <t>По неоходимости</t>
  </si>
  <si>
    <t>Изготовление и монтаж входного козырька пар.1</t>
  </si>
  <si>
    <t>04.03.2022г</t>
  </si>
  <si>
    <t>Замена лежака обратки ЦО  и фитингов в кв.8,9</t>
  </si>
  <si>
    <t>17.02.2022г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</si>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</sst>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5"/>
  <sheetViews>
    <sheetView tabSelected="1" topLeftCell="A40" workbookViewId="0">
      <selection activeCell="G49" sqref="G49"/>
    </sheetView>
  </sheetViews>
  <sheetFormatPr defaultRowHeight="14.1" customHeight="1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24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3" t="s">
        <v>91</v>
      </c>
      <c r="B1" s="43"/>
      <c r="C1" s="43"/>
      <c r="D1" s="43"/>
      <c r="E1" s="43"/>
      <c r="F1" s="43"/>
      <c r="G1" s="4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565.45000000000005</v>
      </c>
      <c r="D4" s="4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4" t="s">
        <v>6</v>
      </c>
      <c r="B5" s="44"/>
      <c r="C5" s="46">
        <v>519.25</v>
      </c>
      <c r="D5" s="46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4" t="s">
        <v>8</v>
      </c>
      <c r="B6" s="44"/>
      <c r="C6" s="46">
        <v>46.2</v>
      </c>
      <c r="D6" s="4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2" t="s">
        <v>9</v>
      </c>
      <c r="B8" s="42" t="s">
        <v>10</v>
      </c>
      <c r="C8" s="42" t="s">
        <v>11</v>
      </c>
      <c r="D8" s="42"/>
      <c r="E8" s="42" t="s">
        <v>12</v>
      </c>
      <c r="F8" s="4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7.100000000000001" customHeight="1">
      <c r="A9" s="42"/>
      <c r="B9" s="42"/>
      <c r="C9" s="42"/>
      <c r="D9" s="42"/>
      <c r="E9" s="42"/>
      <c r="F9" s="4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37084.270000000004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7186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3354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95</v>
      </c>
      <c r="D13" s="48"/>
      <c r="E13" s="38" t="s">
        <v>96</v>
      </c>
      <c r="F13" s="19" t="s">
        <v>97</v>
      </c>
      <c r="G13" s="20">
        <v>26544.27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49" t="s">
        <v>26</v>
      </c>
      <c r="C14" s="49"/>
      <c r="D14" s="49"/>
      <c r="E14" s="49"/>
      <c r="F14" s="49"/>
      <c r="G14" s="14">
        <f>G15+G16+G17+G18</f>
        <v>56791.000000000007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8" t="s">
        <v>29</v>
      </c>
      <c r="D15" s="48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8" t="s">
        <v>33</v>
      </c>
      <c r="D16" s="48"/>
      <c r="E16" s="22"/>
      <c r="F16" s="19"/>
      <c r="G16" s="20">
        <v>4608.8999999999996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34</v>
      </c>
      <c r="B17" s="17" t="s">
        <v>35</v>
      </c>
      <c r="C17" s="48" t="s">
        <v>36</v>
      </c>
      <c r="D17" s="48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8.75" customHeight="1">
      <c r="A18" s="16" t="s">
        <v>37</v>
      </c>
      <c r="B18" s="17" t="s">
        <v>38</v>
      </c>
      <c r="C18" s="48" t="s">
        <v>39</v>
      </c>
      <c r="D18" s="48"/>
      <c r="E18" s="22"/>
      <c r="F18" s="19"/>
      <c r="G18" s="14">
        <f>SUM(G19:G23)</f>
        <v>52182.100000000006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8" t="s">
        <v>20</v>
      </c>
      <c r="D19" s="48"/>
      <c r="E19" s="22"/>
      <c r="F19" s="19"/>
      <c r="G19" s="20">
        <v>5830.6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42</v>
      </c>
      <c r="B20" s="17" t="s">
        <v>43</v>
      </c>
      <c r="C20" s="48" t="s">
        <v>44</v>
      </c>
      <c r="D20" s="48"/>
      <c r="E20" s="22"/>
      <c r="F20" s="19"/>
      <c r="G20" s="20">
        <v>14016.8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8" t="s">
        <v>39</v>
      </c>
      <c r="D21" s="48"/>
      <c r="E21" s="39" t="s">
        <v>98</v>
      </c>
      <c r="F21" s="19" t="s">
        <v>99</v>
      </c>
      <c r="G21" s="20">
        <v>10151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8" t="s">
        <v>44</v>
      </c>
      <c r="D22" s="48"/>
      <c r="E22" s="22"/>
      <c r="F22" s="19"/>
      <c r="G22" s="20">
        <v>16143.7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8" t="s">
        <v>39</v>
      </c>
      <c r="D23" s="48"/>
      <c r="E23" s="22"/>
      <c r="F23" s="19"/>
      <c r="G23" s="20">
        <v>6040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5.75" customHeight="1">
      <c r="A24" s="16" t="s">
        <v>51</v>
      </c>
      <c r="B24" s="23" t="s">
        <v>52</v>
      </c>
      <c r="C24" s="48" t="s">
        <v>39</v>
      </c>
      <c r="D24" s="48"/>
      <c r="E24" s="22"/>
      <c r="F24" s="19"/>
      <c r="G24" s="14">
        <f>G25+G26+G27</f>
        <v>4294.7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8" t="s">
        <v>20</v>
      </c>
      <c r="D25" s="48"/>
      <c r="E25" s="22"/>
      <c r="F25" s="19"/>
      <c r="G25" s="20">
        <v>955.1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0" t="s">
        <v>20</v>
      </c>
      <c r="D26" s="50"/>
      <c r="E26" s="22"/>
      <c r="F26" s="24"/>
      <c r="G26" s="20">
        <v>3339.6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8" t="s">
        <v>20</v>
      </c>
      <c r="D27" s="48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6" t="s">
        <v>59</v>
      </c>
      <c r="B28" s="17" t="s">
        <v>60</v>
      </c>
      <c r="C28" s="48" t="s">
        <v>44</v>
      </c>
      <c r="D28" s="48"/>
      <c r="E28" s="22" t="s">
        <v>61</v>
      </c>
      <c r="F28" s="19"/>
      <c r="G28" s="14">
        <v>3156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62</v>
      </c>
      <c r="B29" s="17" t="s">
        <v>63</v>
      </c>
      <c r="C29" s="48" t="s">
        <v>44</v>
      </c>
      <c r="D29" s="48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7"/>
      <c r="D30" s="47"/>
      <c r="E30" s="10"/>
      <c r="F30" s="25"/>
      <c r="G30" s="14">
        <f>G31+G32+G33+G34</f>
        <v>23017.39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8" t="s">
        <v>36</v>
      </c>
      <c r="D31" s="48"/>
      <c r="E31" s="17"/>
      <c r="F31" s="19"/>
      <c r="G31" s="20">
        <v>13134.8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69</v>
      </c>
      <c r="C32" s="48" t="s">
        <v>36</v>
      </c>
      <c r="D32" s="48"/>
      <c r="E32" s="17"/>
      <c r="F32" s="19"/>
      <c r="G32" s="20">
        <v>9608.82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70</v>
      </c>
      <c r="B33" s="22" t="s">
        <v>71</v>
      </c>
      <c r="C33" s="52" t="s">
        <v>72</v>
      </c>
      <c r="D33" s="52"/>
      <c r="E33" s="24"/>
      <c r="F33" s="19"/>
      <c r="G33" s="27">
        <v>273.77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68.25" customHeight="1">
      <c r="A34" s="16" t="s">
        <v>73</v>
      </c>
      <c r="B34" s="17" t="s">
        <v>74</v>
      </c>
      <c r="C34" s="48" t="s">
        <v>44</v>
      </c>
      <c r="D34" s="48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75</v>
      </c>
      <c r="B35" s="13" t="s">
        <v>76</v>
      </c>
      <c r="C35" s="48" t="s">
        <v>20</v>
      </c>
      <c r="D35" s="48"/>
      <c r="E35" s="10"/>
      <c r="F35" s="25"/>
      <c r="G35" s="14">
        <v>22511.200000000001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77</v>
      </c>
      <c r="B36" s="13" t="s">
        <v>78</v>
      </c>
      <c r="C36" s="48" t="s">
        <v>20</v>
      </c>
      <c r="D36" s="48"/>
      <c r="E36" s="10"/>
      <c r="F36" s="25"/>
      <c r="G36" s="14">
        <v>3600.2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79</v>
      </c>
      <c r="B37" s="13" t="s">
        <v>80</v>
      </c>
      <c r="C37" s="47"/>
      <c r="D37" s="47"/>
      <c r="E37" s="28"/>
      <c r="F37" s="10"/>
      <c r="G37" s="14">
        <f>SUM(G38:G41)</f>
        <v>4875.2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52" t="s">
        <v>83</v>
      </c>
      <c r="D38" s="52"/>
      <c r="E38" s="22"/>
      <c r="F38" s="19"/>
      <c r="G38" s="20">
        <v>4072.4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52" t="s">
        <v>83</v>
      </c>
      <c r="D39" s="52"/>
      <c r="E39" s="22"/>
      <c r="F39" s="19"/>
      <c r="G39" s="20">
        <v>613.5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52" t="s">
        <v>83</v>
      </c>
      <c r="D40" s="52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100</v>
      </c>
      <c r="B41" s="40" t="s">
        <v>101</v>
      </c>
      <c r="C41" s="52" t="s">
        <v>83</v>
      </c>
      <c r="D41" s="52"/>
      <c r="E41" s="40"/>
      <c r="F41" s="19"/>
      <c r="G41" s="20">
        <v>189.3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52" t="s">
        <v>83</v>
      </c>
      <c r="D42" s="52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1" t="s">
        <v>90</v>
      </c>
      <c r="F43" s="51"/>
      <c r="G43" s="32">
        <f>G42+G37+G36+G35+G30+G29+G28+G24+G14+G10</f>
        <v>155329.96000000002</v>
      </c>
      <c r="H43" s="15"/>
    </row>
    <row r="44" spans="1:1003" ht="24.6" customHeight="1">
      <c r="A44" s="31"/>
      <c r="B44" s="5"/>
      <c r="C44" s="5"/>
      <c r="D44" s="5"/>
      <c r="E44" s="51" t="s">
        <v>92</v>
      </c>
      <c r="F44" s="51"/>
      <c r="G44" s="32">
        <v>102054.69</v>
      </c>
      <c r="H44" s="15"/>
    </row>
    <row r="45" spans="1:1003" ht="24.6" customHeight="1">
      <c r="A45" s="31"/>
      <c r="B45" s="5"/>
      <c r="C45" s="5"/>
      <c r="D45" s="5"/>
      <c r="E45" s="51" t="s">
        <v>93</v>
      </c>
      <c r="F45" s="51"/>
      <c r="G45" s="32">
        <v>119405.1</v>
      </c>
      <c r="H45" s="15"/>
    </row>
    <row r="46" spans="1:1003" ht="24.6" customHeight="1">
      <c r="A46" s="31"/>
      <c r="B46" s="5"/>
      <c r="C46" s="5"/>
      <c r="D46" s="5"/>
      <c r="E46" s="51" t="s">
        <v>94</v>
      </c>
      <c r="F46" s="51"/>
      <c r="G46" s="32">
        <f>G45-G43</f>
        <v>-35924.860000000015</v>
      </c>
      <c r="H46" s="15"/>
    </row>
    <row r="47" spans="1:1003" s="3" customFormat="1" ht="75.75" customHeight="1">
      <c r="A47" s="5"/>
      <c r="B47" s="5"/>
      <c r="C47" s="5"/>
      <c r="D47" s="33"/>
      <c r="E47" s="53" t="s">
        <v>103</v>
      </c>
      <c r="F47" s="53"/>
      <c r="G47" s="41">
        <v>-53693.7</v>
      </c>
      <c r="H47" s="15"/>
    </row>
    <row r="48" spans="1:1003" s="3" customFormat="1" ht="49.5" customHeight="1">
      <c r="A48" s="5"/>
      <c r="B48" s="5"/>
      <c r="C48" s="5"/>
      <c r="D48" s="33"/>
      <c r="E48" s="54" t="s">
        <v>104</v>
      </c>
      <c r="F48" s="54"/>
      <c r="G48" s="34">
        <f>G46+G47</f>
        <v>-89618.560000000012</v>
      </c>
      <c r="H48" s="15"/>
    </row>
    <row r="49" spans="1:8" s="3" customFormat="1" ht="82.5" customHeight="1">
      <c r="A49" s="5"/>
      <c r="B49" s="5"/>
      <c r="C49" s="5"/>
      <c r="D49" s="33"/>
      <c r="E49" s="53" t="s">
        <v>102</v>
      </c>
      <c r="F49" s="53"/>
      <c r="G49" s="41">
        <v>67360.41</v>
      </c>
      <c r="H49" s="33"/>
    </row>
    <row r="50" spans="1:8" s="3" customFormat="1" ht="22.7" customHeight="1">
      <c r="G50" s="35"/>
    </row>
    <row r="51" spans="1:8" s="3" customFormat="1" ht="14.1" customHeight="1">
      <c r="G51" s="35"/>
    </row>
    <row r="52" spans="1:8" s="3" customFormat="1" ht="14.1" customHeight="1">
      <c r="G52" s="35"/>
    </row>
    <row r="53" spans="1:8" s="3" customFormat="1" ht="14.1" customHeight="1">
      <c r="G53" s="35"/>
    </row>
    <row r="54" spans="1:8" s="3" customFormat="1" ht="14.1" customHeight="1">
      <c r="G54" s="35"/>
    </row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mergeCells count="56">
    <mergeCell ref="E49:F49"/>
    <mergeCell ref="E44:F44"/>
    <mergeCell ref="E45:F45"/>
    <mergeCell ref="E46:F46"/>
    <mergeCell ref="E47:F47"/>
    <mergeCell ref="E48:F48"/>
    <mergeCell ref="E43:F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C41:D41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880</cp:revision>
  <cp:lastPrinted>2022-03-05T05:21:45Z</cp:lastPrinted>
  <dcterms:created xsi:type="dcterms:W3CDTF">2016-02-12T10:30:15Z</dcterms:created>
  <dcterms:modified xsi:type="dcterms:W3CDTF">2023-02-16T06:41:53Z</dcterms:modified>
</cp:coreProperties>
</file>