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21" i="1"/>
  <c r="G18" s="1"/>
  <c r="G14" s="1"/>
  <c r="G39"/>
  <c r="G32"/>
  <c r="G26"/>
  <c r="G10"/>
  <c r="G45" l="1"/>
  <c r="G48" s="1"/>
  <c r="G50" s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<sst xmlns="http://schemas.openxmlformats.org/spreadsheetml/2006/main" count="129" uniqueCount="104">
  <si>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</si>
  <si>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</si>
  <si>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</si>
  <si>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</si>
  <si>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</si>
  <si>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</si>
  <si>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</si>
  <si>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</si>
  <si>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</si>
  <si>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</si>
  <si>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</si>
  <si>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</si>
  <si>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</si>
  <si>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</si>
  <si>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</si>
  <si>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</si>
  <si>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</si>
  <si>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</si>
  <si>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</si>
  <si>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</si>
  <si>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</si>
  <si>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</si>
  <si>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</si>
  <si>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</si>
  <si>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</si>
  <si>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</si>
  <si>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</si>
  <si>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</si>
  <si>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</si>
  <si>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</si>
  <si>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</si>
  <si>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</si>
  <si>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</si>
  <si>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</si>
  <si>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</si>
  <si>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</si>
  <si>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</si>
  <si>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</si>
  <si>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</si>
  <si>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</si>
  <si>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</si>
  <si>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</si>
  <si>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</si>
  <si>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</si>
  <si>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</si>
  <si>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</si>
  <si>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</si>
  <si>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</si>
  <si>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</si>
  <si>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</si>
  <si>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</si>
  <si>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</si>
  <si>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</si>
  <si>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</si>
  <si>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</si>
  <si>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</si>
  <si>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</si>
  <si>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</si>
  <si>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</si>
  <si>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</si>
  <si>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</si>
  <si>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</si>
  <si>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</si>
  <si>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</si>
  <si>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</si>
  <si>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</si>
  <si>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</si>
  <si>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</si>
  <si>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</si>
  <si>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</si>
  <si>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</si>
  <si>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</si>
  <si>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</si>
  <si>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</si>
  <si>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</si>
  <si>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</si>
  <si>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</si>
  <si>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</si>
  <si>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</si>
  <si>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</si>
  <si>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</si>
  <si>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</si>
  <si>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</si>
  <si>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</si>
  <si>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</si>
  <si>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</si>
  <si>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</si>
  <si>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</si>
  <si>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</si>
  <si>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</si>
  <si>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</si>
  <si>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</si>
  <si>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</si>
  <si>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Парковая,  д. 7</t>
  </si>
  <si>
    <t>в.3-замена ст.ЦО и з/арматуры</t>
  </si>
  <si>
    <t>25.05.2023г</t>
  </si>
  <si>
    <t>кв.4-заменаучастка ст.ЦО и з/арматуры</t>
  </si>
  <si>
    <t>21.08.2023г</t>
  </si>
  <si>
    <t>Начислено за 2023 г.:</t>
  </si>
  <si>
    <t>Получено за 2023 г.:</t>
  </si>
  <si>
    <t>Остаток: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</si>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</sst>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573"/>
  <sheetViews>
    <sheetView tabSelected="1" topLeftCell="A40" workbookViewId="0">
      <selection activeCell="G48" sqref="G48"/>
    </sheetView>
  </sheetViews>
  <sheetFormatPr defaultRowHeight="14.1" customHeight="1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6.2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51" t="s">
        <v>93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4">
        <v>429.39</v>
      </c>
      <c r="D4" s="5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6</v>
      </c>
      <c r="B5" s="52"/>
      <c r="C5" s="54">
        <v>394.33</v>
      </c>
      <c r="D5" s="54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2" t="s">
        <v>8</v>
      </c>
      <c r="B6" s="52"/>
      <c r="C6" s="54">
        <v>35.06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11527.8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5223.5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6304.3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6" t="s">
        <v>25</v>
      </c>
      <c r="D13" s="46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0" t="s">
        <v>27</v>
      </c>
      <c r="C14" s="50"/>
      <c r="D14" s="50"/>
      <c r="E14" s="50"/>
      <c r="F14" s="50"/>
      <c r="G14" s="14">
        <f>G15+G16+G17+G18</f>
        <v>56776.53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6" t="s">
        <v>30</v>
      </c>
      <c r="D15" s="46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6" t="s">
        <v>34</v>
      </c>
      <c r="D16" s="46"/>
      <c r="E16" s="22"/>
      <c r="F16" s="19"/>
      <c r="G16" s="20">
        <v>3015.5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7.25" customHeight="1">
      <c r="A17" s="16" t="s">
        <v>35</v>
      </c>
      <c r="B17" s="17" t="s">
        <v>36</v>
      </c>
      <c r="C17" s="46" t="s">
        <v>37</v>
      </c>
      <c r="D17" s="46"/>
      <c r="E17" s="22" t="s">
        <v>31</v>
      </c>
      <c r="F17" s="19"/>
      <c r="G17" s="24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1.25" customHeight="1">
      <c r="A18" s="16" t="s">
        <v>38</v>
      </c>
      <c r="B18" s="17" t="s">
        <v>39</v>
      </c>
      <c r="C18" s="46" t="s">
        <v>25</v>
      </c>
      <c r="D18" s="46"/>
      <c r="E18" s="22"/>
      <c r="F18" s="19"/>
      <c r="G18" s="15">
        <f>G19+G20+G21+G24+G25</f>
        <v>53761.03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46" t="s">
        <v>20</v>
      </c>
      <c r="D19" s="46"/>
      <c r="E19" s="22"/>
      <c r="F19" s="19"/>
      <c r="G19" s="20">
        <v>3916.6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6.5" customHeight="1">
      <c r="A20" s="16" t="s">
        <v>42</v>
      </c>
      <c r="B20" s="17" t="s">
        <v>43</v>
      </c>
      <c r="C20" s="46" t="s">
        <v>25</v>
      </c>
      <c r="D20" s="46"/>
      <c r="E20" s="22"/>
      <c r="F20" s="19"/>
      <c r="G20" s="20">
        <v>8353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46" t="s">
        <v>25</v>
      </c>
      <c r="D21" s="46"/>
      <c r="E21" s="39"/>
      <c r="F21" s="19"/>
      <c r="G21" s="14">
        <f>SUM(G22:G23)</f>
        <v>23669.53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40"/>
      <c r="C22" s="46" t="s">
        <v>25</v>
      </c>
      <c r="D22" s="46"/>
      <c r="E22" s="41" t="s">
        <v>94</v>
      </c>
      <c r="F22" s="19" t="s">
        <v>95</v>
      </c>
      <c r="G22" s="20">
        <v>17918.14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17"/>
      <c r="C23" s="46" t="s">
        <v>25</v>
      </c>
      <c r="D23" s="46"/>
      <c r="E23" s="39" t="s">
        <v>96</v>
      </c>
      <c r="F23" s="19" t="s">
        <v>97</v>
      </c>
      <c r="G23" s="20">
        <v>5751.39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46</v>
      </c>
      <c r="B24" s="17" t="s">
        <v>47</v>
      </c>
      <c r="C24" s="46" t="s">
        <v>48</v>
      </c>
      <c r="D24" s="46"/>
      <c r="E24" s="22"/>
      <c r="F24" s="19"/>
      <c r="G24" s="20">
        <v>12562.9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49</v>
      </c>
      <c r="B25" s="17" t="s">
        <v>50</v>
      </c>
      <c r="C25" s="46" t="s">
        <v>25</v>
      </c>
      <c r="D25" s="46"/>
      <c r="E25" s="22"/>
      <c r="F25" s="19"/>
      <c r="G25" s="20">
        <v>5259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.95" customHeight="1">
      <c r="A26" s="16" t="s">
        <v>51</v>
      </c>
      <c r="B26" s="25" t="s">
        <v>52</v>
      </c>
      <c r="C26" s="46" t="s">
        <v>25</v>
      </c>
      <c r="D26" s="46"/>
      <c r="E26" s="22"/>
      <c r="F26" s="19"/>
      <c r="G26" s="15">
        <f>G27+G28+G29</f>
        <v>1594.9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46" t="s">
        <v>20</v>
      </c>
      <c r="D27" s="46"/>
      <c r="E27" s="22"/>
      <c r="F27" s="19"/>
      <c r="G27" s="20">
        <v>605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48" t="s">
        <v>20</v>
      </c>
      <c r="D28" s="48"/>
      <c r="E28" s="22"/>
      <c r="F28" s="23"/>
      <c r="G28" s="20">
        <v>989.9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46" t="s">
        <v>25</v>
      </c>
      <c r="D29" s="46"/>
      <c r="E29" s="22"/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46" t="s">
        <v>48</v>
      </c>
      <c r="D30" s="46"/>
      <c r="E30" s="22" t="s">
        <v>61</v>
      </c>
      <c r="F30" s="19"/>
      <c r="G30" s="14">
        <v>2232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46" t="s">
        <v>48</v>
      </c>
      <c r="D31" s="46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47"/>
      <c r="D32" s="47"/>
      <c r="E32" s="10"/>
      <c r="F32" s="26"/>
      <c r="G32" s="14">
        <f>G33+G34+G35+G36</f>
        <v>30283.4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7"/>
    </row>
    <row r="33" spans="1:1003" ht="30" customHeight="1">
      <c r="A33" s="16" t="s">
        <v>66</v>
      </c>
      <c r="B33" s="22" t="s">
        <v>67</v>
      </c>
      <c r="C33" s="46" t="s">
        <v>37</v>
      </c>
      <c r="D33" s="46"/>
      <c r="E33" s="17"/>
      <c r="F33" s="19"/>
      <c r="G33" s="20">
        <v>11997.2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30" customHeight="1">
      <c r="A34" s="16" t="s">
        <v>68</v>
      </c>
      <c r="B34" s="22" t="s">
        <v>69</v>
      </c>
      <c r="C34" s="46" t="s">
        <v>37</v>
      </c>
      <c r="D34" s="46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0.100000000000001" customHeight="1">
      <c r="A35" s="16" t="s">
        <v>70</v>
      </c>
      <c r="B35" s="22" t="s">
        <v>71</v>
      </c>
      <c r="C35" s="44" t="s">
        <v>72</v>
      </c>
      <c r="D35" s="44"/>
      <c r="E35" s="23"/>
      <c r="F35" s="19"/>
      <c r="G35" s="24">
        <v>111.5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70.5" customHeight="1">
      <c r="A36" s="16" t="s">
        <v>73</v>
      </c>
      <c r="B36" s="17" t="s">
        <v>74</v>
      </c>
      <c r="C36" s="46" t="s">
        <v>48</v>
      </c>
      <c r="D36" s="46"/>
      <c r="E36" s="17"/>
      <c r="F36" s="19"/>
      <c r="G36" s="20">
        <v>18174.7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27.95" customHeight="1">
      <c r="A37" s="10" t="s">
        <v>75</v>
      </c>
      <c r="B37" s="13" t="s">
        <v>76</v>
      </c>
      <c r="C37" s="46" t="s">
        <v>20</v>
      </c>
      <c r="D37" s="46"/>
      <c r="E37" s="10"/>
      <c r="F37" s="26"/>
      <c r="G37" s="14">
        <v>12815.6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27.95" customHeight="1">
      <c r="A38" s="10" t="s">
        <v>77</v>
      </c>
      <c r="B38" s="13" t="s">
        <v>78</v>
      </c>
      <c r="C38" s="46" t="s">
        <v>20</v>
      </c>
      <c r="D38" s="46"/>
      <c r="E38" s="10"/>
      <c r="F38" s="26"/>
      <c r="G38" s="14">
        <v>2664.1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7"/>
    </row>
    <row r="39" spans="1:1003" ht="16.899999999999999" customHeight="1">
      <c r="A39" s="12" t="s">
        <v>79</v>
      </c>
      <c r="B39" s="13" t="s">
        <v>80</v>
      </c>
      <c r="C39" s="47"/>
      <c r="D39" s="47"/>
      <c r="E39" s="28"/>
      <c r="F39" s="10"/>
      <c r="G39" s="14">
        <f>SUM(G40:G43)</f>
        <v>5330.9</v>
      </c>
      <c r="H39" s="1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  <c r="ALD39" s="29"/>
      <c r="ALE39" s="29"/>
      <c r="ALF39" s="29"/>
      <c r="ALG39" s="29"/>
      <c r="ALH39" s="29"/>
      <c r="ALI39" s="29"/>
      <c r="ALJ39" s="29"/>
      <c r="ALK39" s="29"/>
      <c r="ALL39" s="29"/>
      <c r="ALM39" s="29"/>
      <c r="ALN39" s="29"/>
    </row>
    <row r="40" spans="1:1003" ht="15" customHeight="1">
      <c r="A40" s="16" t="s">
        <v>81</v>
      </c>
      <c r="B40" s="22" t="s">
        <v>82</v>
      </c>
      <c r="C40" s="44" t="s">
        <v>83</v>
      </c>
      <c r="D40" s="44"/>
      <c r="E40" s="22"/>
      <c r="F40" s="19"/>
      <c r="G40" s="20">
        <v>3753.2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4.95" customHeight="1">
      <c r="A41" s="16" t="s">
        <v>84</v>
      </c>
      <c r="B41" s="22" t="s">
        <v>85</v>
      </c>
      <c r="C41" s="44" t="s">
        <v>83</v>
      </c>
      <c r="D41" s="44"/>
      <c r="E41" s="22"/>
      <c r="F41" s="19"/>
      <c r="G41" s="20">
        <v>504.2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5.9" customHeight="1">
      <c r="A42" s="16" t="s">
        <v>86</v>
      </c>
      <c r="B42" s="22" t="s">
        <v>87</v>
      </c>
      <c r="C42" s="44" t="s">
        <v>83</v>
      </c>
      <c r="D42" s="44"/>
      <c r="E42" s="22"/>
      <c r="F42" s="19"/>
      <c r="G42" s="20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5.9" customHeight="1">
      <c r="A43" s="16" t="s">
        <v>91</v>
      </c>
      <c r="B43" s="37" t="s">
        <v>92</v>
      </c>
      <c r="C43" s="44" t="s">
        <v>83</v>
      </c>
      <c r="D43" s="44"/>
      <c r="E43" s="37"/>
      <c r="F43" s="19"/>
      <c r="G43" s="20">
        <v>1073.5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42" customHeight="1">
      <c r="A44" s="12" t="s">
        <v>88</v>
      </c>
      <c r="B44" s="13" t="s">
        <v>89</v>
      </c>
      <c r="C44" s="44" t="s">
        <v>83</v>
      </c>
      <c r="D44" s="44"/>
      <c r="E44" s="22"/>
      <c r="F44" s="19"/>
      <c r="G44" s="14">
        <v>0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7" customHeight="1">
      <c r="A45" s="31"/>
      <c r="B45" s="5"/>
      <c r="C45" s="5"/>
      <c r="D45" s="5"/>
      <c r="E45" s="45" t="s">
        <v>90</v>
      </c>
      <c r="F45" s="45"/>
      <c r="G45" s="32">
        <f>G10+G14+G26+G30+G31+G32+G37+G38+G39+G44</f>
        <v>123225.23000000001</v>
      </c>
      <c r="H45" s="15"/>
    </row>
    <row r="46" spans="1:1003" ht="24.6" customHeight="1">
      <c r="A46" s="31"/>
      <c r="B46" s="5"/>
      <c r="C46" s="5"/>
      <c r="D46" s="5"/>
      <c r="E46" s="45" t="s">
        <v>98</v>
      </c>
      <c r="F46" s="45"/>
      <c r="G46" s="32">
        <v>78821.679999999993</v>
      </c>
      <c r="H46" s="15"/>
    </row>
    <row r="47" spans="1:1003" ht="24.6" customHeight="1">
      <c r="A47" s="31"/>
      <c r="B47" s="5"/>
      <c r="C47" s="5"/>
      <c r="D47" s="5"/>
      <c r="E47" s="45" t="s">
        <v>99</v>
      </c>
      <c r="F47" s="45"/>
      <c r="G47" s="32">
        <v>119393.8</v>
      </c>
      <c r="H47" s="15"/>
    </row>
    <row r="48" spans="1:1003" ht="24.6" customHeight="1">
      <c r="A48" s="31"/>
      <c r="B48" s="5"/>
      <c r="C48" s="5"/>
      <c r="D48" s="5"/>
      <c r="E48" s="45" t="s">
        <v>100</v>
      </c>
      <c r="F48" s="45"/>
      <c r="G48" s="32">
        <f>G47-G45</f>
        <v>-3831.4300000000076</v>
      </c>
      <c r="H48" s="15"/>
    </row>
    <row r="49" spans="1:8" s="3" customFormat="1" ht="45" customHeight="1">
      <c r="A49" s="5"/>
      <c r="B49" s="5"/>
      <c r="C49" s="5"/>
      <c r="D49" s="5"/>
      <c r="E49" s="42" t="s">
        <v>101</v>
      </c>
      <c r="F49" s="42"/>
      <c r="G49" s="38">
        <v>-97258.15</v>
      </c>
      <c r="H49" s="34"/>
    </row>
    <row r="50" spans="1:8" s="3" customFormat="1" ht="27.75" customHeight="1">
      <c r="A50" s="5"/>
      <c r="B50" s="5"/>
      <c r="C50" s="5"/>
      <c r="D50" s="5"/>
      <c r="E50" s="43" t="s">
        <v>102</v>
      </c>
      <c r="F50" s="43"/>
      <c r="G50" s="33">
        <f>G48+G49</f>
        <v>-101089.58</v>
      </c>
      <c r="H50" s="34"/>
    </row>
    <row r="51" spans="1:8" s="3" customFormat="1" ht="54" customHeight="1">
      <c r="A51" s="5"/>
      <c r="B51" s="5"/>
      <c r="C51" s="5"/>
      <c r="D51" s="5"/>
      <c r="E51" s="42" t="s">
        <v>103</v>
      </c>
      <c r="F51" s="42"/>
      <c r="G51" s="38">
        <v>88682.18</v>
      </c>
      <c r="H51" s="34"/>
    </row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</sheetData>
  <mergeCells count="58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8:D18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9:D19"/>
    <mergeCell ref="C20:D20"/>
    <mergeCell ref="C21:D21"/>
    <mergeCell ref="C23:D23"/>
    <mergeCell ref="C24:D24"/>
    <mergeCell ref="C22:D22"/>
    <mergeCell ref="C25:D25"/>
    <mergeCell ref="C26:D26"/>
    <mergeCell ref="C27:D27"/>
    <mergeCell ref="C28:D28"/>
    <mergeCell ref="C29:D29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E49:F49"/>
    <mergeCell ref="E50:F50"/>
    <mergeCell ref="E51:F51"/>
    <mergeCell ref="C42:D42"/>
    <mergeCell ref="C44:D44"/>
    <mergeCell ref="E45:F45"/>
    <mergeCell ref="E46:F46"/>
    <mergeCell ref="E47:F47"/>
    <mergeCell ref="E48:F48"/>
    <mergeCell ref="C43:D43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857</cp:revision>
  <cp:lastPrinted>2022-03-05T05:31:48Z</cp:lastPrinted>
  <dcterms:created xsi:type="dcterms:W3CDTF">2016-02-12T10:30:15Z</dcterms:created>
  <dcterms:modified xsi:type="dcterms:W3CDTF">2024-03-12T08:10:16Z</dcterms:modified>
</cp:coreProperties>
</file>