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3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32" i="1" l="1"/>
  <c r="G28" i="1" l="1"/>
  <c r="G25" i="1" s="1"/>
  <c r="G40" i="1" l="1"/>
  <c r="G21" i="1"/>
  <c r="G18" i="1" s="1"/>
  <c r="G14" i="1" s="1"/>
  <c r="G10" i="1"/>
  <c r="G46" i="1" l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<sst xmlns="http://schemas.openxmlformats.org/spreadsheetml/2006/main" count="129" uniqueCount="104">
  <si>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</si>
  <si>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</si>
  <si>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</si>
  <si>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</si>
  <si>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</si>
  <si>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</si>
  <si>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</si>
  <si>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</si>
  <si>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</si>
  <si>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</si>
  <si>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</si>
  <si>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</si>
  <si>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</si>
  <si>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</si>
  <si>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</si>
  <si>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</si>
  <si>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</si>
  <si>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</si>
  <si>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</si>
  <si>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</si>
  <si>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</si>
  <si>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</si>
  <si>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</si>
  <si>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</si>
  <si>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</si>
  <si>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</si>
  <si>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</si>
  <si>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</si>
  <si>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</si>
  <si>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</si>
  <si>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</si>
  <si>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</si>
  <si>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</si>
  <si>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</si>
  <si>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</si>
  <si>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</si>
  <si>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</si>
  <si>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</si>
  <si>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</si>
  <si>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</si>
  <si>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</si>
  <si>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</si>
  <si>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</si>
  <si>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</si>
  <si>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</si>
  <si>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</si>
  <si>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</si>
  <si>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</si>
  <si>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</si>
  <si>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</si>
  <si>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</si>
  <si>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</si>
  <si>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</si>
  <si>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</si>
  <si>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</si>
  <si>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</si>
  <si>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</si>
  <si>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</si>
  <si>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</si>
  <si>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</si>
  <si>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</si>
  <si>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</si>
  <si>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</si>
  <si>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</si>
  <si>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</si>
  <si>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</si>
  <si>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</si>
  <si>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</si>
  <si>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</si>
  <si>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</si>
  <si>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</si>
  <si>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</si>
  <si>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</si>
  <si>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</si>
  <si>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</si>
  <si>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</si>
  <si>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</si>
  <si>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</si>
  <si>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</si>
  <si>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</si>
  <si>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</si>
  <si>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</si>
  <si>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</si>
  <si>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</si>
  <si>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</si>
  <si>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</si>
  <si>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</si>
  <si>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</si>
  <si>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</si>
  <si>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</si>
  <si>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</si>
  <si>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</si>
  <si>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</si>
  <si>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</si>
  <si>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ул. Театральная,  д. 3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</si>
  <si>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</si>
  <si>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</si>
  <si>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</si>
  <si>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кв.8-ремонт эл.щитка с заменой автомата</t>
  </si>
  <si>
    <t>октябрь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</si>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</sst>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1" workbookViewId="0">
      <selection activeCell="G50" sqref="G50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7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6" t="s">
        <v>94</v>
      </c>
      <c r="B1" s="46"/>
      <c r="C1" s="46"/>
      <c r="D1" s="46"/>
      <c r="E1" s="46"/>
      <c r="F1" s="46"/>
      <c r="G1" s="4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7" t="s">
        <v>0</v>
      </c>
      <c r="B2" s="47"/>
      <c r="C2" s="47"/>
      <c r="D2" s="4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7" t="s">
        <v>1</v>
      </c>
      <c r="B3" s="47"/>
      <c r="C3" s="48" t="s">
        <v>2</v>
      </c>
      <c r="D3" s="48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7" t="s">
        <v>4</v>
      </c>
      <c r="B4" s="47"/>
      <c r="C4" s="49">
        <v>567.53</v>
      </c>
      <c r="D4" s="49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7" t="s">
        <v>6</v>
      </c>
      <c r="B5" s="47"/>
      <c r="C5" s="49">
        <v>524.13</v>
      </c>
      <c r="D5" s="49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7" t="s">
        <v>8</v>
      </c>
      <c r="B6" s="47"/>
      <c r="C6" s="49">
        <v>43.4</v>
      </c>
      <c r="D6" s="49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9</v>
      </c>
      <c r="B8" s="45" t="s">
        <v>10</v>
      </c>
      <c r="C8" s="45" t="s">
        <v>11</v>
      </c>
      <c r="D8" s="45"/>
      <c r="E8" s="45" t="s">
        <v>12</v>
      </c>
      <c r="F8" s="4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" customHeight="1">
      <c r="A9" s="45"/>
      <c r="B9" s="45"/>
      <c r="C9" s="45"/>
      <c r="D9" s="45"/>
      <c r="E9" s="45"/>
      <c r="F9" s="4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2" t="s">
        <v>17</v>
      </c>
      <c r="C10" s="52"/>
      <c r="D10" s="52"/>
      <c r="E10" s="52"/>
      <c r="F10" s="52"/>
      <c r="G10" s="14">
        <f>G11+G12+G13</f>
        <v>15553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53" t="s">
        <v>20</v>
      </c>
      <c r="D11" s="53"/>
      <c r="E11" s="17"/>
      <c r="F11" s="19"/>
      <c r="G11" s="20">
        <v>6506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3" t="s">
        <v>20</v>
      </c>
      <c r="D12" s="53"/>
      <c r="E12" s="17"/>
      <c r="F12" s="19"/>
      <c r="G12" s="20">
        <v>9047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22"/>
      <c r="F13" s="19"/>
      <c r="G13" s="14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2" t="s">
        <v>27</v>
      </c>
      <c r="C14" s="52"/>
      <c r="D14" s="52"/>
      <c r="E14" s="52"/>
      <c r="F14" s="52"/>
      <c r="G14" s="14">
        <f>G15+G16+G17+G18</f>
        <v>24543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51" t="s">
        <v>30</v>
      </c>
      <c r="D15" s="51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5.25" customHeight="1">
      <c r="A16" s="16" t="s">
        <v>32</v>
      </c>
      <c r="B16" s="17" t="s">
        <v>33</v>
      </c>
      <c r="C16" s="51" t="s">
        <v>34</v>
      </c>
      <c r="D16" s="51"/>
      <c r="E16" s="22"/>
      <c r="F16" s="19"/>
      <c r="G16" s="20">
        <v>2626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49.5" customHeight="1">
      <c r="A17" s="16" t="s">
        <v>35</v>
      </c>
      <c r="B17" s="17" t="s">
        <v>36</v>
      </c>
      <c r="C17" s="51" t="s">
        <v>37</v>
      </c>
      <c r="D17" s="51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3.5" customHeight="1">
      <c r="A18" s="16" t="s">
        <v>38</v>
      </c>
      <c r="B18" s="17" t="s">
        <v>39</v>
      </c>
      <c r="C18" s="51" t="s">
        <v>25</v>
      </c>
      <c r="D18" s="51"/>
      <c r="E18" s="22"/>
      <c r="F18" s="19"/>
      <c r="G18" s="15">
        <f>G19+G20+G21+G23+G24</f>
        <v>21917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33" customHeight="1">
      <c r="A19" s="16" t="s">
        <v>40</v>
      </c>
      <c r="B19" s="17" t="s">
        <v>41</v>
      </c>
      <c r="C19" s="51" t="s">
        <v>20</v>
      </c>
      <c r="D19" s="51"/>
      <c r="E19" s="22"/>
      <c r="F19" s="19"/>
      <c r="G19" s="20">
        <v>4670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5" ht="45" customHeight="1">
      <c r="A20" s="16" t="s">
        <v>42</v>
      </c>
      <c r="B20" s="17" t="s">
        <v>43</v>
      </c>
      <c r="C20" s="51" t="s">
        <v>25</v>
      </c>
      <c r="D20" s="51"/>
      <c r="E20" s="22"/>
      <c r="F20" s="19"/>
      <c r="G20" s="20">
        <v>7252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27.95" customHeight="1">
      <c r="A21" s="16" t="s">
        <v>44</v>
      </c>
      <c r="B21" s="17" t="s">
        <v>45</v>
      </c>
      <c r="C21" s="51" t="s">
        <v>25</v>
      </c>
      <c r="D21" s="51"/>
      <c r="E21" s="22"/>
      <c r="F21" s="19"/>
      <c r="G21" s="14">
        <f>G22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32.1" customHeight="1">
      <c r="A22" s="24"/>
      <c r="B22" s="18"/>
      <c r="C22" s="53" t="s">
        <v>25</v>
      </c>
      <c r="D22" s="53"/>
      <c r="E22" s="22"/>
      <c r="F22" s="19"/>
      <c r="G22" s="20">
        <v>0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5" ht="20.25" customHeight="1">
      <c r="A23" s="24" t="s">
        <v>46</v>
      </c>
      <c r="B23" s="18" t="s">
        <v>47</v>
      </c>
      <c r="C23" s="53" t="s">
        <v>48</v>
      </c>
      <c r="D23" s="53"/>
      <c r="E23" s="22"/>
      <c r="F23" s="19"/>
      <c r="G23" s="20">
        <v>9731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5" ht="24.75" customHeight="1">
      <c r="A24" s="24" t="s">
        <v>49</v>
      </c>
      <c r="B24" s="18" t="s">
        <v>50</v>
      </c>
      <c r="C24" s="53" t="s">
        <v>25</v>
      </c>
      <c r="D24" s="53"/>
      <c r="E24" s="22"/>
      <c r="F24" s="19"/>
      <c r="G24" s="20">
        <v>264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30.95" customHeight="1">
      <c r="A25" s="16" t="s">
        <v>51</v>
      </c>
      <c r="B25" s="26" t="s">
        <v>52</v>
      </c>
      <c r="C25" s="51" t="s">
        <v>25</v>
      </c>
      <c r="D25" s="51"/>
      <c r="E25" s="22"/>
      <c r="F25" s="19"/>
      <c r="G25" s="15">
        <f>G26+G27+G28</f>
        <v>9437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5" ht="27.95" customHeight="1">
      <c r="A26" s="16" t="s">
        <v>53</v>
      </c>
      <c r="B26" s="17" t="s">
        <v>54</v>
      </c>
      <c r="C26" s="51" t="s">
        <v>20</v>
      </c>
      <c r="D26" s="51"/>
      <c r="E26" s="22"/>
      <c r="F26" s="19"/>
      <c r="G26" s="20">
        <v>755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5" ht="30" customHeight="1">
      <c r="A27" s="16" t="s">
        <v>55</v>
      </c>
      <c r="B27" s="18" t="s">
        <v>56</v>
      </c>
      <c r="C27" s="53" t="s">
        <v>20</v>
      </c>
      <c r="D27" s="53"/>
      <c r="E27" s="22"/>
      <c r="F27" s="27"/>
      <c r="G27" s="20">
        <v>5493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5" ht="27" customHeight="1">
      <c r="A28" s="16" t="s">
        <v>57</v>
      </c>
      <c r="B28" s="17" t="s">
        <v>58</v>
      </c>
      <c r="C28" s="51" t="s">
        <v>25</v>
      </c>
      <c r="D28" s="51"/>
      <c r="E28" s="22"/>
      <c r="F28" s="19"/>
      <c r="G28" s="14">
        <f>G29</f>
        <v>3189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18.95" customHeight="1">
      <c r="A29" s="24"/>
      <c r="B29" s="18"/>
      <c r="C29" s="51" t="s">
        <v>25</v>
      </c>
      <c r="D29" s="51"/>
      <c r="E29" s="42" t="s">
        <v>98</v>
      </c>
      <c r="F29" s="19" t="s">
        <v>99</v>
      </c>
      <c r="G29" s="20">
        <v>3189</v>
      </c>
      <c r="H29" s="2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  <c r="ALP29" s="21"/>
      <c r="ALQ29" s="21"/>
    </row>
    <row r="30" spans="1:1005" ht="42" customHeight="1">
      <c r="A30" s="12" t="s">
        <v>59</v>
      </c>
      <c r="B30" s="13" t="s">
        <v>60</v>
      </c>
      <c r="C30" s="51" t="s">
        <v>48</v>
      </c>
      <c r="D30" s="51"/>
      <c r="E30" s="22" t="s">
        <v>61</v>
      </c>
      <c r="F30" s="19"/>
      <c r="G30" s="14">
        <v>2640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30.95" customHeight="1">
      <c r="A31" s="12" t="s">
        <v>62</v>
      </c>
      <c r="B31" s="13" t="s">
        <v>63</v>
      </c>
      <c r="C31" s="51" t="s">
        <v>48</v>
      </c>
      <c r="D31" s="51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G33+G34+G35+G36+G37</f>
        <v>36611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1" t="s">
        <v>37</v>
      </c>
      <c r="D33" s="51"/>
      <c r="E33" s="17"/>
      <c r="F33" s="19"/>
      <c r="G33" s="20">
        <v>14200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92</v>
      </c>
      <c r="C34" s="51" t="s">
        <v>93</v>
      </c>
      <c r="D34" s="51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54" t="s">
        <v>71</v>
      </c>
      <c r="D35" s="54"/>
      <c r="E35" s="27"/>
      <c r="F35" s="19"/>
      <c r="G35" s="23">
        <v>660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5.25" customHeight="1">
      <c r="A36" s="16" t="s">
        <v>72</v>
      </c>
      <c r="B36" s="17" t="s">
        <v>73</v>
      </c>
      <c r="C36" s="51" t="s">
        <v>48</v>
      </c>
      <c r="D36" s="51"/>
      <c r="E36" s="17"/>
      <c r="F36" s="19"/>
      <c r="G36" s="20">
        <v>0</v>
      </c>
      <c r="H36" s="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8.5" customHeight="1">
      <c r="A37" s="16" t="s">
        <v>100</v>
      </c>
      <c r="B37" s="44" t="s">
        <v>101</v>
      </c>
      <c r="C37" s="55" t="s">
        <v>20</v>
      </c>
      <c r="D37" s="56"/>
      <c r="E37" s="44"/>
      <c r="F37" s="19"/>
      <c r="G37" s="20">
        <v>21751</v>
      </c>
      <c r="H37" s="4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7.95" customHeight="1">
      <c r="A38" s="10" t="s">
        <v>74</v>
      </c>
      <c r="B38" s="13" t="s">
        <v>75</v>
      </c>
      <c r="C38" s="51" t="s">
        <v>20</v>
      </c>
      <c r="D38" s="51"/>
      <c r="E38" s="10"/>
      <c r="F38" s="28"/>
      <c r="G38" s="14">
        <v>15616</v>
      </c>
      <c r="H38" s="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0" t="s">
        <v>76</v>
      </c>
      <c r="B39" s="13" t="s">
        <v>77</v>
      </c>
      <c r="C39" s="51" t="s">
        <v>20</v>
      </c>
      <c r="D39" s="51"/>
      <c r="E39" s="10"/>
      <c r="F39" s="28"/>
      <c r="G39" s="14">
        <v>3459</v>
      </c>
      <c r="H39" s="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2" t="s">
        <v>78</v>
      </c>
      <c r="B40" s="13" t="s">
        <v>79</v>
      </c>
      <c r="C40" s="50"/>
      <c r="D40" s="50"/>
      <c r="E40" s="30"/>
      <c r="F40" s="10"/>
      <c r="G40" s="14">
        <f>SUM(G41:G44)</f>
        <v>8699</v>
      </c>
      <c r="H40" s="15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6" t="s">
        <v>80</v>
      </c>
      <c r="B41" s="22" t="s">
        <v>81</v>
      </c>
      <c r="C41" s="54" t="s">
        <v>82</v>
      </c>
      <c r="D41" s="54"/>
      <c r="E41" s="22"/>
      <c r="F41" s="19"/>
      <c r="G41" s="20">
        <v>6042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6" t="s">
        <v>83</v>
      </c>
      <c r="B42" s="22" t="s">
        <v>84</v>
      </c>
      <c r="C42" s="54" t="s">
        <v>82</v>
      </c>
      <c r="D42" s="54"/>
      <c r="E42" s="22"/>
      <c r="F42" s="19"/>
      <c r="G42" s="20">
        <v>845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85</v>
      </c>
      <c r="B43" s="22" t="s">
        <v>86</v>
      </c>
      <c r="C43" s="54" t="s">
        <v>82</v>
      </c>
      <c r="D43" s="54"/>
      <c r="E43" s="22"/>
      <c r="F43" s="19"/>
      <c r="G43" s="20">
        <v>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90</v>
      </c>
      <c r="B44" s="38" t="s">
        <v>91</v>
      </c>
      <c r="C44" s="54" t="s">
        <v>82</v>
      </c>
      <c r="D44" s="54"/>
      <c r="E44" s="38"/>
      <c r="F44" s="19"/>
      <c r="G44" s="20">
        <v>1812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42" customHeight="1">
      <c r="A45" s="12" t="s">
        <v>87</v>
      </c>
      <c r="B45" s="13" t="s">
        <v>88</v>
      </c>
      <c r="C45" s="54" t="s">
        <v>82</v>
      </c>
      <c r="D45" s="54"/>
      <c r="E45" s="22"/>
      <c r="F45" s="19"/>
      <c r="G45" s="14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7" customHeight="1">
      <c r="A46" s="33"/>
      <c r="B46" s="5"/>
      <c r="C46" s="5"/>
      <c r="D46" s="5"/>
      <c r="E46" s="60" t="s">
        <v>89</v>
      </c>
      <c r="F46" s="60"/>
      <c r="G46" s="39">
        <f>G10+G14+G25+G30+G31+G32+G38+G39+G40+G45</f>
        <v>116558</v>
      </c>
      <c r="H46" s="15"/>
    </row>
    <row r="47" spans="1:1003" ht="24.6" customHeight="1">
      <c r="A47" s="33"/>
      <c r="B47" s="5"/>
      <c r="C47" s="5"/>
      <c r="D47" s="5"/>
      <c r="E47" s="60" t="s">
        <v>95</v>
      </c>
      <c r="F47" s="60"/>
      <c r="G47" s="39">
        <v>134390</v>
      </c>
      <c r="H47" s="25"/>
    </row>
    <row r="48" spans="1:1003" ht="24.6" customHeight="1">
      <c r="A48" s="33"/>
      <c r="B48" s="5"/>
      <c r="C48" s="5"/>
      <c r="D48" s="5"/>
      <c r="E48" s="60" t="s">
        <v>96</v>
      </c>
      <c r="F48" s="60"/>
      <c r="G48" s="39">
        <v>156889</v>
      </c>
      <c r="H48" s="25"/>
    </row>
    <row r="49" spans="1:8" ht="24.6" customHeight="1">
      <c r="A49" s="33"/>
      <c r="B49" s="5"/>
      <c r="C49" s="5"/>
      <c r="D49" s="5"/>
      <c r="E49" s="60" t="s">
        <v>103</v>
      </c>
      <c r="F49" s="60"/>
      <c r="G49" s="39">
        <v>-82368</v>
      </c>
      <c r="H49" s="25"/>
    </row>
    <row r="50" spans="1:8" ht="33.75" customHeight="1">
      <c r="A50" s="34"/>
      <c r="B50" s="34"/>
      <c r="C50" s="34"/>
      <c r="D50" s="34"/>
      <c r="E50" s="57" t="s">
        <v>102</v>
      </c>
      <c r="F50" s="58"/>
      <c r="G50" s="41">
        <f>G48-G46+G49</f>
        <v>-42037</v>
      </c>
      <c r="H50" s="35"/>
    </row>
    <row r="51" spans="1:8" ht="51.75" customHeight="1">
      <c r="A51" s="34"/>
      <c r="B51" s="34"/>
      <c r="C51" s="34"/>
      <c r="D51" s="34"/>
      <c r="E51" s="59" t="s">
        <v>97</v>
      </c>
      <c r="F51" s="59"/>
      <c r="G51" s="40">
        <v>177536</v>
      </c>
      <c r="H51" s="35"/>
    </row>
    <row r="52" spans="1:8">
      <c r="H52"/>
    </row>
  </sheetData>
  <mergeCells count="58">
    <mergeCell ref="E50:F50"/>
    <mergeCell ref="E51:F51"/>
    <mergeCell ref="C43:D43"/>
    <mergeCell ref="C45:D45"/>
    <mergeCell ref="E46:F46"/>
    <mergeCell ref="E47:F47"/>
    <mergeCell ref="E48:F48"/>
    <mergeCell ref="E49:F49"/>
    <mergeCell ref="C44:D44"/>
    <mergeCell ref="C42:D42"/>
    <mergeCell ref="C30:D30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37:D37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7:D17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887</cp:revision>
  <cp:lastPrinted>2022-03-05T05:57:30Z</cp:lastPrinted>
  <dcterms:created xsi:type="dcterms:W3CDTF">2016-02-12T10:30:15Z</dcterms:created>
  <dcterms:modified xsi:type="dcterms:W3CDTF">2026-02-08T07:19:38Z</dcterms:modified>
</cp:coreProperties>
</file>