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/>
  <c r="G21"/>
  <c r="G18" s="1"/>
  <c r="G14" s="1"/>
  <c r="G32"/>
  <c r="G26"/>
  <c r="G10"/>
  <c r="G45" l="1"/>
  <c r="G48" s="1"/>
  <c r="G50" s="1"/>
</calcChain>
</file>

<file path=xl/sharedStrings.xml><?xml version="1.0" encoding="utf-8"?>
<sst xmlns="http://schemas.openxmlformats.org/spreadsheetml/2006/main" count="129" uniqueCount="104">
  <si>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</si>
  <si>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</si>
  <si>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</si>
  <si>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</si>
  <si>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</si>
  <si>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</si>
  <si>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</si>
  <si>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</si>
  <si>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</si>
  <si>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</si>
  <si>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</si>
  <si>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</si>
  <si>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</si>
  <si>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</si>
  <si>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</si>
  <si>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</si>
  <si>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</si>
  <si>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</si>
  <si>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</si>
  <si>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</si>
  <si>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</si>
  <si>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</si>
  <si>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</si>
  <si>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</si>
  <si>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</si>
  <si>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</si>
  <si>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</si>
  <si>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</si>
  <si>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</si>
  <si>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</si>
  <si>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</si>
  <si>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</si>
  <si>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</si>
  <si>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</si>
  <si>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</si>
  <si>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</si>
  <si>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</si>
  <si>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</si>
  <si>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</si>
  <si>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</si>
  <si>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</si>
  <si>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</si>
  <si>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</si>
  <si>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</si>
  <si>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</si>
  <si>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</si>
  <si>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</si>
  <si>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</si>
  <si>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</si>
  <si>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</si>
  <si>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</si>
  <si>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</si>
  <si>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</si>
  <si>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</si>
  <si>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</si>
  <si>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</si>
  <si>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</si>
  <si>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</si>
  <si>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</si>
  <si>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</si>
  <si>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</si>
  <si>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</si>
  <si>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</si>
  <si>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</si>
  <si>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</si>
  <si>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</si>
  <si>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</si>
  <si>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</si>
  <si>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</si>
  <si>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</si>
  <si>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</si>
  <si>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</si>
  <si>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</si>
  <si>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</si>
  <si>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</si>
  <si>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</si>
  <si>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</si>
  <si>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</si>
  <si>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</si>
  <si>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</si>
  <si>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</si>
  <si>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</si>
  <si>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</si>
  <si>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</si>
  <si>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</si>
  <si>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</si>
  <si>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</si>
  <si>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</si>
  <si>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</si>
  <si>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</si>
  <si>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</si>
  <si>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</si>
  <si>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</si>
  <si>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156</t>
  </si>
  <si>
    <t>кв.8-замена участка  ст.КН и фасонных частей</t>
  </si>
  <si>
    <t>19.05.2023г</t>
  </si>
  <si>
    <t>кв.11-замна участка ст.ЦО и з/арматуры</t>
  </si>
  <si>
    <t>05.07.2023г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</si>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</sst>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1"/>
  <sheetViews>
    <sheetView tabSelected="1" topLeftCell="A43" workbookViewId="0">
      <selection activeCell="G48" sqref="G48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7.2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6" t="s">
        <v>93</v>
      </c>
      <c r="B1" s="46"/>
      <c r="C1" s="46"/>
      <c r="D1" s="46"/>
      <c r="E1" s="46"/>
      <c r="F1" s="46"/>
      <c r="G1" s="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7" t="s">
        <v>0</v>
      </c>
      <c r="B2" s="47"/>
      <c r="C2" s="47"/>
      <c r="D2" s="4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7" t="s">
        <v>1</v>
      </c>
      <c r="B3" s="47"/>
      <c r="C3" s="48" t="s">
        <v>2</v>
      </c>
      <c r="D3" s="48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7" t="s">
        <v>4</v>
      </c>
      <c r="B4" s="47"/>
      <c r="C4" s="49">
        <v>688.03</v>
      </c>
      <c r="D4" s="49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7" t="s">
        <v>6</v>
      </c>
      <c r="B5" s="47"/>
      <c r="C5" s="49">
        <v>621.05999999999995</v>
      </c>
      <c r="D5" s="49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47" t="s">
        <v>8</v>
      </c>
      <c r="B6" s="47"/>
      <c r="C6" s="49">
        <v>66.97</v>
      </c>
      <c r="D6" s="49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9</v>
      </c>
      <c r="B8" s="45" t="s">
        <v>10</v>
      </c>
      <c r="C8" s="45" t="s">
        <v>11</v>
      </c>
      <c r="D8" s="45"/>
      <c r="E8" s="45" t="s">
        <v>12</v>
      </c>
      <c r="F8" s="4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45"/>
      <c r="B9" s="45"/>
      <c r="C9" s="45"/>
      <c r="D9" s="45"/>
      <c r="E9" s="45"/>
      <c r="F9" s="4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</f>
        <v>23101.1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53" t="s">
        <v>20</v>
      </c>
      <c r="D11" s="53"/>
      <c r="E11" s="17"/>
      <c r="F11" s="19"/>
      <c r="G11" s="20">
        <v>8369.9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3" t="s">
        <v>20</v>
      </c>
      <c r="D12" s="53"/>
      <c r="E12" s="17"/>
      <c r="F12" s="19"/>
      <c r="G12" s="20">
        <v>14731.2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1" t="s">
        <v>25</v>
      </c>
      <c r="D13" s="51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2" t="s">
        <v>27</v>
      </c>
      <c r="C14" s="52"/>
      <c r="D14" s="52"/>
      <c r="E14" s="52"/>
      <c r="F14" s="52"/>
      <c r="G14" s="14">
        <f>G15+G16+G17+G18</f>
        <v>59050.65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51" t="s">
        <v>30</v>
      </c>
      <c r="D15" s="51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51" t="s">
        <v>34</v>
      </c>
      <c r="D16" s="51"/>
      <c r="E16" s="22"/>
      <c r="F16" s="19"/>
      <c r="G16" s="20">
        <v>6420.3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3.5" customHeight="1">
      <c r="A17" s="16" t="s">
        <v>35</v>
      </c>
      <c r="B17" s="17" t="s">
        <v>36</v>
      </c>
      <c r="C17" s="51" t="s">
        <v>37</v>
      </c>
      <c r="D17" s="51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" customHeight="1">
      <c r="A18" s="16" t="s">
        <v>38</v>
      </c>
      <c r="B18" s="17" t="s">
        <v>39</v>
      </c>
      <c r="C18" s="51" t="s">
        <v>25</v>
      </c>
      <c r="D18" s="51"/>
      <c r="E18" s="22"/>
      <c r="F18" s="19"/>
      <c r="G18" s="15">
        <f>G19+G20+G21+G24+G25</f>
        <v>52630.35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" customHeight="1">
      <c r="A19" s="16" t="s">
        <v>40</v>
      </c>
      <c r="B19" s="17" t="s">
        <v>41</v>
      </c>
      <c r="C19" s="51" t="s">
        <v>20</v>
      </c>
      <c r="D19" s="51"/>
      <c r="E19" s="22"/>
      <c r="F19" s="19"/>
      <c r="G19" s="20">
        <v>5682.9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9" customHeight="1">
      <c r="A20" s="16" t="s">
        <v>42</v>
      </c>
      <c r="B20" s="17" t="s">
        <v>43</v>
      </c>
      <c r="C20" s="51" t="s">
        <v>44</v>
      </c>
      <c r="D20" s="51"/>
      <c r="E20" s="22"/>
      <c r="F20" s="19"/>
      <c r="G20" s="20">
        <v>10098.5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6" customHeight="1">
      <c r="A21" s="16" t="s">
        <v>45</v>
      </c>
      <c r="B21" s="17" t="s">
        <v>46</v>
      </c>
      <c r="C21" s="51" t="s">
        <v>25</v>
      </c>
      <c r="D21" s="51"/>
      <c r="E21" s="22"/>
      <c r="F21" s="19"/>
      <c r="G21" s="14">
        <f>SUM(G22:G23)</f>
        <v>11103.95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51" t="s">
        <v>25</v>
      </c>
      <c r="D22" s="51"/>
      <c r="E22" s="44" t="s">
        <v>94</v>
      </c>
      <c r="F22" s="19" t="s">
        <v>95</v>
      </c>
      <c r="G22" s="20">
        <v>5679.2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41"/>
      <c r="C23" s="51" t="s">
        <v>25</v>
      </c>
      <c r="D23" s="51"/>
      <c r="E23" s="44" t="s">
        <v>96</v>
      </c>
      <c r="F23" s="19" t="s">
        <v>97</v>
      </c>
      <c r="G23" s="20">
        <v>5424.75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18.95" customHeight="1">
      <c r="A24" s="24" t="s">
        <v>47</v>
      </c>
      <c r="B24" s="18" t="s">
        <v>48</v>
      </c>
      <c r="C24" s="53" t="s">
        <v>44</v>
      </c>
      <c r="D24" s="53"/>
      <c r="E24" s="22"/>
      <c r="F24" s="19"/>
      <c r="G24" s="20">
        <v>20130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" customHeight="1">
      <c r="A25" s="24" t="s">
        <v>49</v>
      </c>
      <c r="B25" s="18" t="s">
        <v>50</v>
      </c>
      <c r="C25" s="53" t="s">
        <v>25</v>
      </c>
      <c r="D25" s="53"/>
      <c r="E25" s="17"/>
      <c r="F25" s="19"/>
      <c r="G25" s="20">
        <v>5615</v>
      </c>
      <c r="H25" s="26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30.95" customHeight="1">
      <c r="A26" s="16" t="s">
        <v>51</v>
      </c>
      <c r="B26" s="27" t="s">
        <v>52</v>
      </c>
      <c r="C26" s="51" t="s">
        <v>25</v>
      </c>
      <c r="D26" s="51"/>
      <c r="E26" s="22"/>
      <c r="F26" s="19"/>
      <c r="G26" s="15">
        <f>G27+G28+G29</f>
        <v>1908.2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51" t="s">
        <v>20</v>
      </c>
      <c r="D27" s="51"/>
      <c r="E27" s="22"/>
      <c r="F27" s="19"/>
      <c r="G27" s="20">
        <v>969.7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53" t="s">
        <v>20</v>
      </c>
      <c r="D28" s="53"/>
      <c r="E28" s="22"/>
      <c r="F28" s="26"/>
      <c r="G28" s="20">
        <v>938.5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57</v>
      </c>
      <c r="B29" s="17" t="s">
        <v>58</v>
      </c>
      <c r="C29" s="51" t="s">
        <v>25</v>
      </c>
      <c r="D29" s="51"/>
      <c r="E29" s="22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51" t="s">
        <v>44</v>
      </c>
      <c r="D30" s="51"/>
      <c r="E30" s="22" t="s">
        <v>61</v>
      </c>
      <c r="F30" s="19"/>
      <c r="G30" s="14">
        <v>3348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51" t="s">
        <v>44</v>
      </c>
      <c r="D31" s="51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50"/>
      <c r="D32" s="50"/>
      <c r="E32" s="10"/>
      <c r="F32" s="28"/>
      <c r="G32" s="14">
        <f>G33+G34+G35+G36</f>
        <v>19701.2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51" t="s">
        <v>37</v>
      </c>
      <c r="D33" s="51"/>
      <c r="E33" s="17"/>
      <c r="F33" s="19"/>
      <c r="G33" s="20">
        <v>19515.900000000001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69</v>
      </c>
      <c r="C34" s="51" t="s">
        <v>37</v>
      </c>
      <c r="D34" s="51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70</v>
      </c>
      <c r="B35" s="22" t="s">
        <v>71</v>
      </c>
      <c r="C35" s="54" t="s">
        <v>72</v>
      </c>
      <c r="D35" s="54"/>
      <c r="E35" s="26"/>
      <c r="F35" s="19"/>
      <c r="G35" s="23">
        <v>185.3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70.5" customHeight="1">
      <c r="A36" s="16" t="s">
        <v>73</v>
      </c>
      <c r="B36" s="17" t="s">
        <v>74</v>
      </c>
      <c r="C36" s="51" t="s">
        <v>44</v>
      </c>
      <c r="D36" s="51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75</v>
      </c>
      <c r="B37" s="13" t="s">
        <v>76</v>
      </c>
      <c r="C37" s="51" t="s">
        <v>20</v>
      </c>
      <c r="D37" s="51"/>
      <c r="E37" s="10"/>
      <c r="F37" s="28"/>
      <c r="G37" s="14">
        <v>20534.900000000001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77</v>
      </c>
      <c r="B38" s="13" t="s">
        <v>78</v>
      </c>
      <c r="C38" s="51" t="s">
        <v>20</v>
      </c>
      <c r="D38" s="51"/>
      <c r="E38" s="10"/>
      <c r="F38" s="28"/>
      <c r="G38" s="14">
        <v>4268.7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79</v>
      </c>
      <c r="B39" s="13" t="s">
        <v>80</v>
      </c>
      <c r="C39" s="50"/>
      <c r="D39" s="50"/>
      <c r="E39" s="30"/>
      <c r="F39" s="10"/>
      <c r="G39" s="14">
        <f>SUM(G40:G43)</f>
        <v>9684.1999999999989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81</v>
      </c>
      <c r="B40" s="22" t="s">
        <v>82</v>
      </c>
      <c r="C40" s="54" t="s">
        <v>83</v>
      </c>
      <c r="D40" s="54"/>
      <c r="E40" s="22"/>
      <c r="F40" s="19"/>
      <c r="G40" s="20">
        <v>7169.2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84</v>
      </c>
      <c r="B41" s="22" t="s">
        <v>85</v>
      </c>
      <c r="C41" s="54" t="s">
        <v>83</v>
      </c>
      <c r="D41" s="54"/>
      <c r="E41" s="22"/>
      <c r="F41" s="19"/>
      <c r="G41" s="20">
        <v>807.9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86</v>
      </c>
      <c r="B42" s="22" t="s">
        <v>87</v>
      </c>
      <c r="C42" s="54" t="s">
        <v>83</v>
      </c>
      <c r="D42" s="54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91</v>
      </c>
      <c r="B43" s="42" t="s">
        <v>92</v>
      </c>
      <c r="C43" s="54" t="s">
        <v>83</v>
      </c>
      <c r="D43" s="54"/>
      <c r="E43" s="42"/>
      <c r="F43" s="19"/>
      <c r="G43" s="20">
        <v>1707.1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88</v>
      </c>
      <c r="B44" s="13" t="s">
        <v>89</v>
      </c>
      <c r="C44" s="54" t="s">
        <v>83</v>
      </c>
      <c r="D44" s="54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57" t="s">
        <v>90</v>
      </c>
      <c r="F45" s="57"/>
      <c r="G45" s="34">
        <f>G10+G14+G26+G30+G31+G32+G37+G38+G39+G44</f>
        <v>141596.95000000001</v>
      </c>
      <c r="H45" s="15"/>
    </row>
    <row r="46" spans="1:1003" ht="24.6" customHeight="1">
      <c r="A46" s="33"/>
      <c r="B46" s="5"/>
      <c r="C46" s="5"/>
      <c r="D46" s="5"/>
      <c r="E46" s="57" t="s">
        <v>98</v>
      </c>
      <c r="F46" s="57"/>
      <c r="G46" s="34">
        <v>124958.72</v>
      </c>
      <c r="H46" s="5"/>
    </row>
    <row r="47" spans="1:1003" ht="24.6" customHeight="1">
      <c r="A47" s="33"/>
      <c r="B47" s="5"/>
      <c r="C47" s="5"/>
      <c r="D47" s="5"/>
      <c r="E47" s="57" t="s">
        <v>99</v>
      </c>
      <c r="F47" s="57"/>
      <c r="G47" s="34">
        <v>153554.29999999999</v>
      </c>
      <c r="H47" s="5"/>
    </row>
    <row r="48" spans="1:1003" ht="24.6" customHeight="1">
      <c r="A48" s="33"/>
      <c r="B48" s="5"/>
      <c r="C48" s="5"/>
      <c r="D48" s="5"/>
      <c r="E48" s="57" t="s">
        <v>100</v>
      </c>
      <c r="F48" s="57"/>
      <c r="G48" s="34">
        <f>G47-G45</f>
        <v>11957.349999999977</v>
      </c>
      <c r="H48" s="5"/>
    </row>
    <row r="49" spans="1:9" ht="45.75" customHeight="1">
      <c r="A49" s="35"/>
      <c r="B49" s="35"/>
      <c r="C49" s="35"/>
      <c r="D49" s="35"/>
      <c r="E49" s="56" t="s">
        <v>101</v>
      </c>
      <c r="F49" s="56"/>
      <c r="G49" s="43">
        <v>-90950.080000000002</v>
      </c>
      <c r="H49" s="37"/>
      <c r="I49" s="38"/>
    </row>
    <row r="50" spans="1:9" ht="33" customHeight="1">
      <c r="A50" s="35"/>
      <c r="B50" s="35"/>
      <c r="C50" s="35"/>
      <c r="D50" s="35"/>
      <c r="E50" s="55" t="s">
        <v>102</v>
      </c>
      <c r="F50" s="55"/>
      <c r="G50" s="36">
        <f>G48+G49</f>
        <v>-78992.730000000025</v>
      </c>
      <c r="H50" s="37"/>
      <c r="I50" s="38"/>
    </row>
    <row r="51" spans="1:9" ht="54.75" customHeight="1">
      <c r="A51" s="35"/>
      <c r="B51" s="35"/>
      <c r="C51" s="35"/>
      <c r="D51" s="35"/>
      <c r="E51" s="56" t="s">
        <v>103</v>
      </c>
      <c r="F51" s="56"/>
      <c r="G51" s="43">
        <v>98564.57</v>
      </c>
      <c r="H51" s="37"/>
      <c r="I51" s="38"/>
    </row>
  </sheetData>
  <mergeCells count="58">
    <mergeCell ref="E50:F50"/>
    <mergeCell ref="E51:F51"/>
    <mergeCell ref="E45:F45"/>
    <mergeCell ref="E46:F46"/>
    <mergeCell ref="E47:F47"/>
    <mergeCell ref="E48:F48"/>
    <mergeCell ref="E49:F49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31:D31"/>
    <mergeCell ref="C20:D20"/>
    <mergeCell ref="C21:D21"/>
    <mergeCell ref="C22:D22"/>
    <mergeCell ref="C24:D24"/>
    <mergeCell ref="C25:D25"/>
    <mergeCell ref="C26:D26"/>
    <mergeCell ref="C27:D27"/>
    <mergeCell ref="C28:D28"/>
    <mergeCell ref="C29:D29"/>
    <mergeCell ref="C30:D30"/>
    <mergeCell ref="C23:D23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877</cp:revision>
  <cp:lastPrinted>2022-03-05T05:42:19Z</cp:lastPrinted>
  <dcterms:created xsi:type="dcterms:W3CDTF">2016-02-12T10:30:15Z</dcterms:created>
  <dcterms:modified xsi:type="dcterms:W3CDTF">2024-03-12T07:52:02Z</dcterms:modified>
</cp:coreProperties>
</file>