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/>
  <c r="G38"/>
  <c r="G31"/>
  <c r="G25"/>
  <c r="G19"/>
  <c r="G15" s="1"/>
  <c r="G13"/>
  <c r="G10" s="1"/>
  <c r="G44" s="1"/>
  <c r="G47" l="1"/>
</calcChain>
</file>

<file path=xl/sharedStrings.xml><?xml version="1.0" encoding="utf-8"?>
<sst xmlns="http://schemas.openxmlformats.org/spreadsheetml/2006/main" count="126" uniqueCount="101">
  <si>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</si>
  <si>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</si>
  <si>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</si>
  <si>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</si>
  <si>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</si>
  <si>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</si>
  <si>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</si>
  <si>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</si>
  <si>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</si>
  <si>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</si>
  <si>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</si>
  <si>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</si>
  <si>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</si>
  <si>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</si>
  <si>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</si>
  <si>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</si>
  <si>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</si>
  <si>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</si>
  <si>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</si>
  <si>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</si>
  <si>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</si>
  <si>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</si>
  <si>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</si>
  <si>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</si>
  <si>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</si>
  <si>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</si>
  <si>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</si>
  <si>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</si>
  <si>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</si>
  <si>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</si>
  <si>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</si>
  <si>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</si>
  <si>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</si>
  <si>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</si>
  <si>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</si>
  <si>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</si>
  <si>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</si>
  <si>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</si>
  <si>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</si>
  <si>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</si>
  <si>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</si>
  <si>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</si>
  <si>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</si>
  <si>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</si>
  <si>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</si>
  <si>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</si>
  <si>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</si>
  <si>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</si>
  <si>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</si>
  <si>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</si>
  <si>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</si>
  <si>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</si>
  <si>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</si>
  <si>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</si>
  <si>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</si>
  <si>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</si>
  <si>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</si>
  <si>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</si>
  <si>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</si>
  <si>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</si>
  <si>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</si>
  <si>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</si>
  <si>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</si>
  <si>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</si>
  <si>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</si>
  <si>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</si>
  <si>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</si>
  <si>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</si>
  <si>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</si>
  <si>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</si>
  <si>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</si>
  <si>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</si>
  <si>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</si>
  <si>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</si>
  <si>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</si>
  <si>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</si>
  <si>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</si>
  <si>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</si>
  <si>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</si>
  <si>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</si>
  <si>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</si>
  <si>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</si>
  <si>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</si>
  <si>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</si>
  <si>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</si>
  <si>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</si>
  <si>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</si>
  <si>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</si>
  <si>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</si>
  <si>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</si>
  <si>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178</t>
  </si>
  <si>
    <t>Начислено за 2022 г.:</t>
  </si>
  <si>
    <t>Получено за 2022 г.:</t>
  </si>
  <si>
    <t>Остаток:   на 01.01.2023год</t>
  </si>
  <si>
    <t>27.09.2022г</t>
  </si>
  <si>
    <t>Ремонт кирпичных вентшахт,облатка цементным раствором с помощью " Автовышки"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</si>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</sst>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40" workbookViewId="0">
      <selection activeCell="G50" sqref="G50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1" t="s">
        <v>90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557.5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512.4</v>
      </c>
      <c r="D5" s="54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2" t="s">
        <v>8</v>
      </c>
      <c r="B6" s="52"/>
      <c r="C6" s="54">
        <v>45.1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48462.1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7085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360.1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22"/>
      <c r="F13" s="19"/>
      <c r="G13" s="14">
        <f>G14</f>
        <v>41017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7" customHeight="1">
      <c r="A14" s="23"/>
      <c r="B14" s="18"/>
      <c r="C14" s="48" t="s">
        <v>25</v>
      </c>
      <c r="D14" s="48"/>
      <c r="E14" s="39" t="s">
        <v>95</v>
      </c>
      <c r="F14" s="19" t="s">
        <v>94</v>
      </c>
      <c r="G14" s="20">
        <v>41017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0" t="s">
        <v>27</v>
      </c>
      <c r="C15" s="50"/>
      <c r="D15" s="50"/>
      <c r="E15" s="50"/>
      <c r="F15" s="50"/>
      <c r="G15" s="14">
        <f>G16+G17+G18+G19</f>
        <v>31263.1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5" t="s">
        <v>30</v>
      </c>
      <c r="D16" s="45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.75" customHeight="1">
      <c r="A17" s="16" t="s">
        <v>32</v>
      </c>
      <c r="B17" s="17" t="s">
        <v>33</v>
      </c>
      <c r="C17" s="45" t="s">
        <v>34</v>
      </c>
      <c r="D17" s="45"/>
      <c r="E17" s="22"/>
      <c r="F17" s="19"/>
      <c r="G17" s="20">
        <v>2427.1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.75" customHeight="1">
      <c r="A18" s="16" t="s">
        <v>35</v>
      </c>
      <c r="B18" s="17" t="s">
        <v>36</v>
      </c>
      <c r="C18" s="45" t="s">
        <v>37</v>
      </c>
      <c r="D18" s="45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38</v>
      </c>
      <c r="B19" s="17" t="s">
        <v>39</v>
      </c>
      <c r="C19" s="45" t="s">
        <v>25</v>
      </c>
      <c r="D19" s="45"/>
      <c r="E19" s="22"/>
      <c r="F19" s="19"/>
      <c r="G19" s="15">
        <f>G20+G21+G22+G23+G24</f>
        <v>28836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6.75" customHeight="1">
      <c r="A20" s="16" t="s">
        <v>40</v>
      </c>
      <c r="B20" s="17" t="s">
        <v>41</v>
      </c>
      <c r="C20" s="45" t="s">
        <v>20</v>
      </c>
      <c r="D20" s="45"/>
      <c r="E20" s="22"/>
      <c r="F20" s="19"/>
      <c r="G20" s="20">
        <v>5748.7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42</v>
      </c>
      <c r="B21" s="17" t="s">
        <v>43</v>
      </c>
      <c r="C21" s="45" t="s">
        <v>44</v>
      </c>
      <c r="D21" s="45"/>
      <c r="E21" s="22"/>
      <c r="F21" s="19"/>
      <c r="G21" s="20">
        <v>6316.6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3.75" customHeight="1">
      <c r="A22" s="16" t="s">
        <v>45</v>
      </c>
      <c r="B22" s="17" t="s">
        <v>46</v>
      </c>
      <c r="C22" s="45" t="s">
        <v>25</v>
      </c>
      <c r="D22" s="45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47</v>
      </c>
      <c r="B23" s="17" t="s">
        <v>48</v>
      </c>
      <c r="C23" s="45" t="s">
        <v>44</v>
      </c>
      <c r="D23" s="45"/>
      <c r="E23" s="22"/>
      <c r="F23" s="19"/>
      <c r="G23" s="20">
        <v>15916.7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5" t="s">
        <v>25</v>
      </c>
      <c r="D24" s="45"/>
      <c r="E24" s="22"/>
      <c r="F24" s="19"/>
      <c r="G24" s="20">
        <v>854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6" t="s">
        <v>52</v>
      </c>
      <c r="C25" s="45" t="s">
        <v>25</v>
      </c>
      <c r="D25" s="45"/>
      <c r="E25" s="22"/>
      <c r="F25" s="19"/>
      <c r="G25" s="15">
        <f>G26+G27+G28</f>
        <v>5407.9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5" t="s">
        <v>20</v>
      </c>
      <c r="D26" s="45"/>
      <c r="E26" s="22"/>
      <c r="F26" s="19"/>
      <c r="G26" s="20">
        <v>941.7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8" t="s">
        <v>20</v>
      </c>
      <c r="D27" s="48"/>
      <c r="E27" s="22"/>
      <c r="F27" s="24"/>
      <c r="G27" s="20">
        <v>4466.2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5" t="s">
        <v>25</v>
      </c>
      <c r="D28" s="45"/>
      <c r="E28" s="22"/>
      <c r="F28" s="19"/>
      <c r="G28" s="14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5" t="s">
        <v>44</v>
      </c>
      <c r="D29" s="45"/>
      <c r="E29" s="22" t="s">
        <v>61</v>
      </c>
      <c r="F29" s="19"/>
      <c r="G29" s="14">
        <v>3156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5" t="s">
        <v>44</v>
      </c>
      <c r="D30" s="45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7"/>
      <c r="D31" s="47"/>
      <c r="E31" s="10"/>
      <c r="F31" s="27"/>
      <c r="G31" s="14">
        <f>G32+G33+G34+G35</f>
        <v>22769.730000000003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8"/>
    </row>
    <row r="32" spans="1:1003" ht="30" customHeight="1">
      <c r="A32" s="16" t="s">
        <v>66</v>
      </c>
      <c r="B32" s="22" t="s">
        <v>67</v>
      </c>
      <c r="C32" s="45" t="s">
        <v>37</v>
      </c>
      <c r="D32" s="45"/>
      <c r="E32" s="17"/>
      <c r="F32" s="19"/>
      <c r="G32" s="20">
        <v>12950.2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30" customHeight="1">
      <c r="A33" s="16" t="s">
        <v>68</v>
      </c>
      <c r="B33" s="22" t="s">
        <v>69</v>
      </c>
      <c r="C33" s="45" t="s">
        <v>37</v>
      </c>
      <c r="D33" s="45"/>
      <c r="E33" s="17"/>
      <c r="F33" s="19"/>
      <c r="G33" s="20">
        <v>9604.2000000000007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20.100000000000001" customHeight="1">
      <c r="A34" s="16" t="s">
        <v>68</v>
      </c>
      <c r="B34" s="22" t="s">
        <v>70</v>
      </c>
      <c r="C34" s="46" t="s">
        <v>71</v>
      </c>
      <c r="D34" s="46"/>
      <c r="E34" s="24"/>
      <c r="F34" s="19"/>
      <c r="G34" s="25">
        <v>215.33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63.75" customHeight="1">
      <c r="A35" s="16" t="s">
        <v>72</v>
      </c>
      <c r="B35" s="17" t="s">
        <v>73</v>
      </c>
      <c r="C35" s="45" t="s">
        <v>44</v>
      </c>
      <c r="D35" s="45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7.95" customHeight="1">
      <c r="A36" s="10" t="s">
        <v>74</v>
      </c>
      <c r="B36" s="13" t="s">
        <v>75</v>
      </c>
      <c r="C36" s="45" t="s">
        <v>20</v>
      </c>
      <c r="D36" s="45"/>
      <c r="E36" s="10"/>
      <c r="F36" s="27"/>
      <c r="G36" s="14">
        <v>22194.7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27.95" customHeight="1">
      <c r="A37" s="10" t="s">
        <v>76</v>
      </c>
      <c r="B37" s="13" t="s">
        <v>77</v>
      </c>
      <c r="C37" s="45" t="s">
        <v>20</v>
      </c>
      <c r="D37" s="45"/>
      <c r="E37" s="10"/>
      <c r="F37" s="27"/>
      <c r="G37" s="14">
        <v>3549.5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16.899999999999999" customHeight="1">
      <c r="A38" s="12" t="s">
        <v>78</v>
      </c>
      <c r="B38" s="13" t="s">
        <v>79</v>
      </c>
      <c r="C38" s="47"/>
      <c r="D38" s="47"/>
      <c r="E38" s="29"/>
      <c r="F38" s="10"/>
      <c r="G38" s="14">
        <f>SUM(G39:G42)</f>
        <v>4767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80</v>
      </c>
      <c r="B39" s="22" t="s">
        <v>81</v>
      </c>
      <c r="C39" s="46" t="s">
        <v>82</v>
      </c>
      <c r="D39" s="46"/>
      <c r="E39" s="22"/>
      <c r="F39" s="19"/>
      <c r="G39" s="20">
        <v>3975.4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83</v>
      </c>
      <c r="B40" s="22" t="s">
        <v>84</v>
      </c>
      <c r="C40" s="46" t="s">
        <v>82</v>
      </c>
      <c r="D40" s="46"/>
      <c r="E40" s="22"/>
      <c r="F40" s="19"/>
      <c r="G40" s="20">
        <v>604.9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85</v>
      </c>
      <c r="B41" s="22" t="s">
        <v>86</v>
      </c>
      <c r="C41" s="46" t="s">
        <v>82</v>
      </c>
      <c r="D41" s="46"/>
      <c r="E41" s="22"/>
      <c r="F41" s="19"/>
      <c r="G41" s="20">
        <v>0</v>
      </c>
      <c r="H41" s="15">
        <v>0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96</v>
      </c>
      <c r="B42" s="40" t="s">
        <v>97</v>
      </c>
      <c r="C42" s="46" t="s">
        <v>82</v>
      </c>
      <c r="D42" s="46"/>
      <c r="E42" s="40"/>
      <c r="F42" s="19"/>
      <c r="G42" s="20">
        <v>186.7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87</v>
      </c>
      <c r="B43" s="13" t="s">
        <v>88</v>
      </c>
      <c r="C43" s="46" t="s">
        <v>82</v>
      </c>
      <c r="D43" s="46"/>
      <c r="E43" s="22"/>
      <c r="F43" s="19"/>
      <c r="G43" s="14">
        <v>0</v>
      </c>
      <c r="H43" s="15">
        <v>0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5"/>
      <c r="C44" s="5"/>
      <c r="D44" s="5"/>
      <c r="E44" s="43" t="s">
        <v>89</v>
      </c>
      <c r="F44" s="43"/>
      <c r="G44" s="33">
        <f>G10+G15+G25+G29+G30+G31+G36+G37+G38+G43</f>
        <v>141570.03</v>
      </c>
      <c r="H44" s="15"/>
    </row>
    <row r="45" spans="1:1003" ht="24.6" customHeight="1">
      <c r="A45" s="32"/>
      <c r="B45" s="5"/>
      <c r="C45" s="5"/>
      <c r="D45" s="5"/>
      <c r="E45" s="43" t="s">
        <v>91</v>
      </c>
      <c r="F45" s="43"/>
      <c r="G45" s="33">
        <v>101661.41</v>
      </c>
      <c r="H45" s="15"/>
    </row>
    <row r="46" spans="1:1003" ht="24.6" customHeight="1">
      <c r="A46" s="32"/>
      <c r="B46" s="5"/>
      <c r="C46" s="5"/>
      <c r="D46" s="5"/>
      <c r="E46" s="43" t="s">
        <v>92</v>
      </c>
      <c r="F46" s="43"/>
      <c r="G46" s="33">
        <v>112980.2</v>
      </c>
      <c r="H46" s="5"/>
    </row>
    <row r="47" spans="1:1003" ht="24.6" customHeight="1">
      <c r="A47" s="32"/>
      <c r="B47" s="5"/>
      <c r="C47" s="5"/>
      <c r="D47" s="5"/>
      <c r="E47" s="43" t="s">
        <v>93</v>
      </c>
      <c r="F47" s="43"/>
      <c r="G47" s="33">
        <f>G46-G44</f>
        <v>-28589.83</v>
      </c>
      <c r="H47" s="5"/>
    </row>
    <row r="48" spans="1:1003" ht="51" customHeight="1">
      <c r="A48" s="34"/>
      <c r="B48" s="34"/>
      <c r="C48" s="34"/>
      <c r="D48" s="34"/>
      <c r="E48" s="42" t="s">
        <v>99</v>
      </c>
      <c r="F48" s="42"/>
      <c r="G48" s="41">
        <v>-66282.5</v>
      </c>
      <c r="H48" s="36"/>
    </row>
    <row r="49" spans="1:8" ht="29.25" customHeight="1">
      <c r="A49" s="34"/>
      <c r="B49" s="34"/>
      <c r="C49" s="34"/>
      <c r="D49" s="34"/>
      <c r="E49" s="44" t="s">
        <v>100</v>
      </c>
      <c r="F49" s="44"/>
      <c r="G49" s="35">
        <f>G47+G48</f>
        <v>-94872.33</v>
      </c>
      <c r="H49" s="36"/>
    </row>
    <row r="50" spans="1:8" ht="51" customHeight="1">
      <c r="A50" s="34"/>
      <c r="B50" s="34"/>
      <c r="C50" s="34"/>
      <c r="D50" s="34"/>
      <c r="E50" s="42" t="s">
        <v>98</v>
      </c>
      <c r="F50" s="42"/>
      <c r="G50" s="41">
        <v>28067.11</v>
      </c>
      <c r="H50" s="36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E50:F50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927</cp:revision>
  <cp:lastPrinted>2022-03-05T05:44:25Z</cp:lastPrinted>
  <dcterms:created xsi:type="dcterms:W3CDTF">2016-02-12T10:30:15Z</dcterms:created>
  <dcterms:modified xsi:type="dcterms:W3CDTF">2023-02-16T07:38:50Z</dcterms:modified>
</cp:coreProperties>
</file>