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1" i="1"/>
  <c r="G25" i="1"/>
  <c r="G21" i="1"/>
  <c r="G18" i="1" s="1"/>
  <c r="G14" i="1" s="1"/>
  <c r="G10" i="1"/>
  <c r="G44" i="1" l="1"/>
  <c r="G48" i="1" s="1"/>
</calcChain>
</file>

<file path=xl/sharedStrings.xml><?xml version="1.0" encoding="utf-8"?>
<sst xmlns="http://schemas.openxmlformats.org/spreadsheetml/2006/main" count="129" uniqueCount="101">
  <si>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</si>
  <si>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</si>
  <si>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</si>
  <si>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</si>
  <si>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</si>
  <si>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</si>
  <si>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</si>
  <si>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</si>
  <si>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</si>
  <si>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</si>
  <si>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</si>
  <si>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</si>
  <si>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</si>
  <si>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</si>
  <si>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</si>
  <si>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</si>
  <si>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</si>
  <si>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</si>
  <si>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</si>
  <si>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</si>
  <si>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</si>
  <si>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</si>
  <si>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</si>
  <si>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</si>
  <si>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</si>
  <si>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</si>
  <si>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</si>
  <si>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</si>
  <si>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</si>
  <si>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</si>
  <si>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</si>
  <si>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</si>
  <si>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</si>
  <si>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</si>
  <si>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</si>
  <si>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</si>
  <si>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</si>
  <si>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</si>
  <si>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</si>
  <si>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</si>
  <si>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</si>
  <si>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</si>
  <si>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</si>
  <si>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</si>
  <si>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</si>
  <si>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</si>
  <si>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</si>
  <si>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</si>
  <si>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</si>
  <si>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</si>
  <si>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</si>
  <si>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</si>
  <si>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</si>
  <si>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</si>
  <si>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</si>
  <si>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</si>
  <si>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</si>
  <si>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</si>
  <si>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</si>
  <si>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</si>
  <si>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</si>
  <si>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</si>
  <si>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</si>
  <si>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</si>
  <si>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</si>
  <si>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</si>
  <si>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</si>
  <si>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</si>
  <si>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</si>
  <si>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</si>
  <si>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</si>
  <si>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</si>
  <si>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</si>
  <si>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</si>
  <si>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</si>
  <si>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</si>
  <si>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</si>
  <si>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</si>
  <si>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</si>
  <si>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</si>
  <si>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</si>
  <si>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</si>
  <si>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</si>
  <si>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</si>
  <si>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</si>
  <si>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</si>
  <si>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</si>
  <si>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</si>
  <si>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</si>
  <si>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</si>
  <si>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</si>
  <si>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</si>
  <si>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Спортивная,  д. 7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</si>
  <si>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</si>
  <si>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</si>
  <si>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</si>
  <si>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</si>
  <si>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01.01.2024года составляет</t>
  </si>
  <si>
    <t>Диагностика внутридомового газ.оборудования</t>
  </si>
  <si>
    <t>1раз в 5-ть лет</t>
  </si>
  <si>
    <t>Остаток: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</si>
</sst>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topLeftCell="A43" workbookViewId="0">
      <selection activeCell="G48" sqref="G48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87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2" t="s">
        <v>92</v>
      </c>
      <c r="B1" s="42"/>
      <c r="C1" s="42"/>
      <c r="D1" s="42"/>
      <c r="E1" s="42"/>
      <c r="F1" s="42"/>
      <c r="G1" s="4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3" t="s">
        <v>0</v>
      </c>
      <c r="B2" s="43"/>
      <c r="C2" s="43"/>
      <c r="D2" s="43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3" t="s">
        <v>1</v>
      </c>
      <c r="B3" s="43"/>
      <c r="C3" s="44" t="s">
        <v>2</v>
      </c>
      <c r="D3" s="44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3" t="s">
        <v>4</v>
      </c>
      <c r="B4" s="43"/>
      <c r="C4" s="45">
        <v>586.4</v>
      </c>
      <c r="D4" s="45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3" t="s">
        <v>6</v>
      </c>
      <c r="B5" s="43"/>
      <c r="C5" s="45">
        <v>535.4</v>
      </c>
      <c r="D5" s="45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3" t="s">
        <v>8</v>
      </c>
      <c r="B6" s="43"/>
      <c r="C6" s="45">
        <v>51</v>
      </c>
      <c r="D6" s="45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1" t="s">
        <v>9</v>
      </c>
      <c r="B8" s="41" t="s">
        <v>10</v>
      </c>
      <c r="C8" s="41" t="s">
        <v>11</v>
      </c>
      <c r="D8" s="41"/>
      <c r="E8" s="41" t="s">
        <v>12</v>
      </c>
      <c r="F8" s="4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1"/>
      <c r="B9" s="41"/>
      <c r="C9" s="41"/>
      <c r="D9" s="41"/>
      <c r="E9" s="41"/>
      <c r="F9" s="4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11771.900000000001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18</v>
      </c>
      <c r="B11" s="17" t="s">
        <v>19</v>
      </c>
      <c r="C11" s="49" t="s">
        <v>20</v>
      </c>
      <c r="D11" s="49"/>
      <c r="E11" s="17"/>
      <c r="F11" s="19"/>
      <c r="G11" s="20">
        <v>6908.1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9" t="s">
        <v>20</v>
      </c>
      <c r="D12" s="49"/>
      <c r="E12" s="17"/>
      <c r="F12" s="19"/>
      <c r="G12" s="20">
        <v>4863.8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7" t="s">
        <v>25</v>
      </c>
      <c r="D13" s="47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55000.800000000003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7" t="s">
        <v>30</v>
      </c>
      <c r="D15" s="47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7" t="s">
        <v>34</v>
      </c>
      <c r="D16" s="47"/>
      <c r="E16" s="22"/>
      <c r="F16" s="19"/>
      <c r="G16" s="20">
        <v>5618.5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4.25" customHeight="1">
      <c r="A17" s="16" t="s">
        <v>35</v>
      </c>
      <c r="B17" s="17" t="s">
        <v>36</v>
      </c>
      <c r="C17" s="47" t="s">
        <v>37</v>
      </c>
      <c r="D17" s="47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38</v>
      </c>
      <c r="B18" s="17" t="s">
        <v>39</v>
      </c>
      <c r="C18" s="47" t="s">
        <v>25</v>
      </c>
      <c r="D18" s="47"/>
      <c r="E18" s="22"/>
      <c r="F18" s="19"/>
      <c r="G18" s="15">
        <f>G19+G20+G21+G23+G24</f>
        <v>49382.3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47" t="s">
        <v>20</v>
      </c>
      <c r="D19" s="47"/>
      <c r="E19" s="22"/>
      <c r="F19" s="19"/>
      <c r="G19" s="20">
        <v>5403.9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47" t="s">
        <v>44</v>
      </c>
      <c r="D20" s="47"/>
      <c r="E20" s="22"/>
      <c r="F20" s="19"/>
      <c r="G20" s="20">
        <v>9061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7" t="s">
        <v>25</v>
      </c>
      <c r="D21" s="47"/>
      <c r="E21" s="22"/>
      <c r="F21" s="19"/>
      <c r="G21" s="14">
        <f>G22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7" t="s">
        <v>25</v>
      </c>
      <c r="D22" s="47"/>
      <c r="E22" s="38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5.9" customHeight="1">
      <c r="A23" s="24" t="s">
        <v>47</v>
      </c>
      <c r="B23" s="18" t="s">
        <v>48</v>
      </c>
      <c r="C23" s="49" t="s">
        <v>25</v>
      </c>
      <c r="D23" s="49"/>
      <c r="E23" s="22"/>
      <c r="F23" s="19"/>
      <c r="G23" s="20">
        <v>14529.4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18" customHeight="1">
      <c r="A24" s="24" t="s">
        <v>49</v>
      </c>
      <c r="B24" s="18" t="s">
        <v>50</v>
      </c>
      <c r="C24" s="49" t="s">
        <v>25</v>
      </c>
      <c r="D24" s="49"/>
      <c r="E24" s="22"/>
      <c r="F24" s="19"/>
      <c r="G24" s="20">
        <v>20388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0.95" customHeight="1">
      <c r="A25" s="16" t="s">
        <v>51</v>
      </c>
      <c r="B25" s="26" t="s">
        <v>52</v>
      </c>
      <c r="C25" s="47" t="s">
        <v>25</v>
      </c>
      <c r="D25" s="47"/>
      <c r="E25" s="22"/>
      <c r="F25" s="19"/>
      <c r="G25" s="15">
        <f>G26+G27+G28</f>
        <v>6055.9000000000005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7" t="s">
        <v>20</v>
      </c>
      <c r="D26" s="47"/>
      <c r="E26" s="22"/>
      <c r="F26" s="19"/>
      <c r="G26" s="20">
        <v>969.3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49" t="s">
        <v>20</v>
      </c>
      <c r="D27" s="49"/>
      <c r="E27" s="22"/>
      <c r="F27" s="27"/>
      <c r="G27" s="20">
        <v>5086.6000000000004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7" t="s">
        <v>25</v>
      </c>
      <c r="D28" s="47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6" t="s">
        <v>59</v>
      </c>
      <c r="B29" s="17" t="s">
        <v>60</v>
      </c>
      <c r="C29" s="47" t="s">
        <v>44</v>
      </c>
      <c r="D29" s="47"/>
      <c r="E29" s="22" t="s">
        <v>61</v>
      </c>
      <c r="F29" s="19"/>
      <c r="G29" s="14">
        <v>4780.8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6" t="s">
        <v>62</v>
      </c>
      <c r="B30" s="17" t="s">
        <v>63</v>
      </c>
      <c r="C30" s="47" t="s">
        <v>44</v>
      </c>
      <c r="D30" s="47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6"/>
      <c r="D31" s="46"/>
      <c r="E31" s="10"/>
      <c r="F31" s="28"/>
      <c r="G31" s="14">
        <f>G32+G33+G34+G35</f>
        <v>49050.3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9"/>
    </row>
    <row r="32" spans="1:1003" ht="30" customHeight="1">
      <c r="A32" s="16" t="s">
        <v>66</v>
      </c>
      <c r="B32" s="22" t="s">
        <v>67</v>
      </c>
      <c r="C32" s="47" t="s">
        <v>37</v>
      </c>
      <c r="D32" s="47"/>
      <c r="E32" s="17"/>
      <c r="F32" s="19"/>
      <c r="G32" s="20">
        <v>19296.099999999999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9"/>
    </row>
    <row r="33" spans="1:1003" ht="30" customHeight="1">
      <c r="A33" s="16" t="s">
        <v>68</v>
      </c>
      <c r="B33" s="22" t="s">
        <v>98</v>
      </c>
      <c r="C33" s="47" t="s">
        <v>99</v>
      </c>
      <c r="D33" s="47"/>
      <c r="E33" s="17"/>
      <c r="F33" s="19"/>
      <c r="G33" s="20">
        <v>1984.9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20.100000000000001" customHeight="1">
      <c r="A34" s="16" t="s">
        <v>69</v>
      </c>
      <c r="B34" s="22" t="s">
        <v>70</v>
      </c>
      <c r="C34" s="51" t="s">
        <v>71</v>
      </c>
      <c r="D34" s="51"/>
      <c r="E34" s="27"/>
      <c r="F34" s="19"/>
      <c r="G34" s="23">
        <v>682.1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64.5" customHeight="1">
      <c r="A35" s="16" t="s">
        <v>72</v>
      </c>
      <c r="B35" s="17" t="s">
        <v>73</v>
      </c>
      <c r="C35" s="47" t="s">
        <v>44</v>
      </c>
      <c r="D35" s="47"/>
      <c r="E35" s="17"/>
      <c r="F35" s="19"/>
      <c r="G35" s="20">
        <v>27087.200000000001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7.95" customHeight="1">
      <c r="A36" s="10" t="s">
        <v>74</v>
      </c>
      <c r="B36" s="13" t="s">
        <v>75</v>
      </c>
      <c r="C36" s="47" t="s">
        <v>20</v>
      </c>
      <c r="D36" s="47"/>
      <c r="E36" s="10"/>
      <c r="F36" s="28"/>
      <c r="G36" s="14">
        <v>18403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27.95" customHeight="1">
      <c r="A37" s="10" t="s">
        <v>76</v>
      </c>
      <c r="B37" s="13" t="s">
        <v>77</v>
      </c>
      <c r="C37" s="47" t="s">
        <v>20</v>
      </c>
      <c r="D37" s="47"/>
      <c r="E37" s="10"/>
      <c r="F37" s="28"/>
      <c r="G37" s="14">
        <v>3866.1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16.899999999999999" customHeight="1">
      <c r="A38" s="12" t="s">
        <v>78</v>
      </c>
      <c r="B38" s="13" t="s">
        <v>79</v>
      </c>
      <c r="C38" s="46"/>
      <c r="D38" s="46"/>
      <c r="E38" s="30"/>
      <c r="F38" s="10"/>
      <c r="G38" s="14">
        <f>SUM(G39:G42)</f>
        <v>8579.2999999999993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6" t="s">
        <v>80</v>
      </c>
      <c r="B39" s="22" t="s">
        <v>81</v>
      </c>
      <c r="C39" s="51" t="s">
        <v>82</v>
      </c>
      <c r="D39" s="51"/>
      <c r="E39" s="22"/>
      <c r="F39" s="19"/>
      <c r="G39" s="20">
        <v>6257.9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6" t="s">
        <v>83</v>
      </c>
      <c r="B40" s="22" t="s">
        <v>84</v>
      </c>
      <c r="C40" s="51" t="s">
        <v>82</v>
      </c>
      <c r="D40" s="51"/>
      <c r="E40" s="22"/>
      <c r="F40" s="19"/>
      <c r="G40" s="20">
        <v>736.1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85</v>
      </c>
      <c r="B41" s="22" t="s">
        <v>86</v>
      </c>
      <c r="C41" s="51" t="s">
        <v>82</v>
      </c>
      <c r="D41" s="51"/>
      <c r="E41" s="22"/>
      <c r="F41" s="19"/>
      <c r="G41" s="20">
        <v>0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90</v>
      </c>
      <c r="B42" s="39" t="s">
        <v>91</v>
      </c>
      <c r="C42" s="51" t="s">
        <v>82</v>
      </c>
      <c r="D42" s="51"/>
      <c r="E42" s="39"/>
      <c r="F42" s="19"/>
      <c r="G42" s="20">
        <v>1585.3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87</v>
      </c>
      <c r="B43" s="13" t="s">
        <v>88</v>
      </c>
      <c r="C43" s="51" t="s">
        <v>82</v>
      </c>
      <c r="D43" s="51"/>
      <c r="E43" s="22"/>
      <c r="F43" s="19"/>
      <c r="G43" s="14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50" t="s">
        <v>89</v>
      </c>
      <c r="F44" s="50"/>
      <c r="G44" s="55">
        <f>G10+G14+G25+G29+G30+G31+G36+G37+G38+G43</f>
        <v>157508.1</v>
      </c>
      <c r="H44" s="15" t="s">
        <v>96</v>
      </c>
    </row>
    <row r="45" spans="1:1003" ht="24.6" customHeight="1">
      <c r="A45" s="33"/>
      <c r="B45" s="5"/>
      <c r="C45" s="5"/>
      <c r="D45" s="5"/>
      <c r="E45" s="50" t="s">
        <v>93</v>
      </c>
      <c r="F45" s="50"/>
      <c r="G45" s="55">
        <v>107467.32</v>
      </c>
      <c r="H45" s="25" t="s">
        <v>96</v>
      </c>
    </row>
    <row r="46" spans="1:1003" ht="24.6" customHeight="1">
      <c r="A46" s="33"/>
      <c r="B46" s="5"/>
      <c r="C46" s="5"/>
      <c r="D46" s="5"/>
      <c r="E46" s="50" t="s">
        <v>94</v>
      </c>
      <c r="F46" s="50"/>
      <c r="G46" s="55">
        <v>127907</v>
      </c>
      <c r="H46" s="25" t="s">
        <v>96</v>
      </c>
    </row>
    <row r="47" spans="1:1003" ht="24.6" customHeight="1">
      <c r="A47" s="33"/>
      <c r="B47" s="40"/>
      <c r="C47" s="40"/>
      <c r="D47" s="40"/>
      <c r="E47" s="53" t="s">
        <v>95</v>
      </c>
      <c r="F47" s="54"/>
      <c r="G47" s="55">
        <v>9600</v>
      </c>
      <c r="H47" s="25" t="s">
        <v>96</v>
      </c>
    </row>
    <row r="48" spans="1:1003" ht="24.6" customHeight="1">
      <c r="A48" s="33"/>
      <c r="B48" s="5"/>
      <c r="C48" s="5"/>
      <c r="D48" s="5"/>
      <c r="E48" s="50" t="s">
        <v>100</v>
      </c>
      <c r="F48" s="50"/>
      <c r="G48" s="55">
        <f>G47+G46-G44</f>
        <v>-20001.100000000006</v>
      </c>
      <c r="H48" s="25" t="s">
        <v>96</v>
      </c>
    </row>
    <row r="49" spans="1:8" ht="52.5" customHeight="1">
      <c r="A49" s="34"/>
      <c r="B49" s="34"/>
      <c r="C49" s="34"/>
      <c r="D49" s="34"/>
      <c r="E49" s="52" t="s">
        <v>97</v>
      </c>
      <c r="F49" s="52"/>
      <c r="G49" s="56">
        <v>8711</v>
      </c>
      <c r="H49" s="35" t="s">
        <v>96</v>
      </c>
    </row>
  </sheetData>
  <mergeCells count="56">
    <mergeCell ref="E49:F49"/>
    <mergeCell ref="E45:F45"/>
    <mergeCell ref="E46:F46"/>
    <mergeCell ref="E48:F48"/>
    <mergeCell ref="E47:F47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876</cp:revision>
  <cp:lastPrinted>2022-03-05T05:57:03Z</cp:lastPrinted>
  <dcterms:created xsi:type="dcterms:W3CDTF">2016-02-12T10:30:15Z</dcterms:created>
  <dcterms:modified xsi:type="dcterms:W3CDTF">2025-03-10T04:43:31Z</dcterms:modified>
</cp:coreProperties>
</file>