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0E265467-1946-4405-8E1F-46CEFBC851C0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9" i="1"/>
  <c r="G32" i="1"/>
  <c r="G28" i="1"/>
  <c r="G25" i="1" s="1"/>
  <c r="G19" i="1"/>
  <c r="G15" i="1"/>
  <c r="G13" i="1"/>
  <c r="G10" i="1" s="1"/>
  <c r="G44" i="1" l="1"/>
  <c r="G47" i="1" s="1"/>
</calcChain>
</file>

<file path=xl/sharedStrings.xml><?xml version="1.0" encoding="utf-8"?>
<sst xmlns="http://schemas.openxmlformats.org/spreadsheetml/2006/main" count="124" uniqueCount="101">
  <si>
    <t>Отчет о выполненных работах за 2021 г. в многоквартирном доме по адресу: г. Никольское, ул. Театральная,  д. 4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</si>
  <si>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</si>
  <si>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</si>
  <si>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</si>
  <si>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</si>
  <si>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</si>
  <si>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</si>
  <si>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</si>
  <si>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</si>
  <si>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</si>
  <si>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</si>
  <si>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</si>
  <si>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</si>
  <si>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</si>
  <si>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</si>
  <si>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</si>
  <si>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</si>
  <si>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</si>
  <si>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</si>
  <si>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</si>
  <si>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</si>
  <si>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</si>
  <si>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</si>
  <si>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</si>
  <si>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</si>
  <si>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</si>
  <si>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</si>
  <si>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металличеких дверей и козырька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</si>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</sst>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"/>
      <family val="1"/>
      <charset val="204"/>
    </font>
    <font>
      <sz val="11"/>
      <color rgb="FF000000"/>
      <name val="Times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13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554.87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7</v>
      </c>
      <c r="B5" s="41"/>
      <c r="C5" s="43">
        <v>512.57000000000005</v>
      </c>
      <c r="D5" s="43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1" t="s">
        <v>9</v>
      </c>
      <c r="B6" s="41"/>
      <c r="C6" s="43">
        <v>42.3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12019.68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7421.7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2384.9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/>
      <c r="F13" s="19"/>
      <c r="G13" s="14">
        <f>G14</f>
        <v>2213.08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17"/>
      <c r="C14" s="48" t="s">
        <v>26</v>
      </c>
      <c r="D14" s="48"/>
      <c r="E14" s="22" t="s">
        <v>27</v>
      </c>
      <c r="F14" s="19" t="s">
        <v>28</v>
      </c>
      <c r="G14" s="20">
        <v>2213.08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29</v>
      </c>
      <c r="B15" s="46" t="s">
        <v>30</v>
      </c>
      <c r="C15" s="46"/>
      <c r="D15" s="46"/>
      <c r="E15" s="46"/>
      <c r="F15" s="46"/>
      <c r="G15" s="14">
        <f>G16+G17+G18</f>
        <v>4884.1000000000004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31</v>
      </c>
      <c r="B16" s="17" t="s">
        <v>32</v>
      </c>
      <c r="C16" s="48" t="s">
        <v>33</v>
      </c>
      <c r="D16" s="48"/>
      <c r="E16" s="22" t="s">
        <v>34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35</v>
      </c>
      <c r="B17" s="17" t="s">
        <v>36</v>
      </c>
      <c r="C17" s="48" t="s">
        <v>37</v>
      </c>
      <c r="D17" s="48"/>
      <c r="E17" s="22"/>
      <c r="F17" s="19"/>
      <c r="G17" s="20">
        <v>4884.1000000000004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0.5" customHeight="1">
      <c r="A18" s="16" t="s">
        <v>38</v>
      </c>
      <c r="B18" s="17" t="s">
        <v>39</v>
      </c>
      <c r="C18" s="48" t="s">
        <v>40</v>
      </c>
      <c r="D18" s="48"/>
      <c r="E18" s="22" t="s">
        <v>34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41</v>
      </c>
      <c r="B19" s="17" t="s">
        <v>42</v>
      </c>
      <c r="C19" s="48" t="s">
        <v>26</v>
      </c>
      <c r="D19" s="48"/>
      <c r="E19" s="22"/>
      <c r="F19" s="19"/>
      <c r="G19" s="15">
        <f>G20+G21+G22+G23+G24</f>
        <v>29952.600000000002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4.5" customHeight="1">
      <c r="A20" s="16" t="s">
        <v>43</v>
      </c>
      <c r="B20" s="17" t="s">
        <v>44</v>
      </c>
      <c r="C20" s="48" t="s">
        <v>21</v>
      </c>
      <c r="D20" s="48"/>
      <c r="E20" s="22"/>
      <c r="F20" s="19"/>
      <c r="G20" s="20">
        <v>8948.2000000000007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3.5" customHeight="1">
      <c r="A21" s="16" t="s">
        <v>45</v>
      </c>
      <c r="B21" s="17" t="s">
        <v>46</v>
      </c>
      <c r="C21" s="48" t="s">
        <v>47</v>
      </c>
      <c r="D21" s="48"/>
      <c r="E21" s="22"/>
      <c r="F21" s="19"/>
      <c r="G21" s="20">
        <v>5298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32.25" customHeight="1">
      <c r="A22" s="16" t="s">
        <v>48</v>
      </c>
      <c r="B22" s="17" t="s">
        <v>49</v>
      </c>
      <c r="C22" s="48" t="s">
        <v>26</v>
      </c>
      <c r="D22" s="48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18.95" customHeight="1">
      <c r="A23" s="24" t="s">
        <v>50</v>
      </c>
      <c r="B23" s="18" t="s">
        <v>51</v>
      </c>
      <c r="C23" s="47" t="s">
        <v>26</v>
      </c>
      <c r="D23" s="47"/>
      <c r="E23" s="22"/>
      <c r="F23" s="19"/>
      <c r="G23" s="20">
        <v>15503.1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24.95" customHeight="1">
      <c r="A24" s="24" t="s">
        <v>52</v>
      </c>
      <c r="B24" s="18" t="s">
        <v>53</v>
      </c>
      <c r="C24" s="47" t="s">
        <v>40</v>
      </c>
      <c r="D24" s="47"/>
      <c r="E24" s="22"/>
      <c r="F24" s="19"/>
      <c r="G24" s="20">
        <v>203.3</v>
      </c>
      <c r="H24" s="2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30.95" customHeight="1">
      <c r="A25" s="16" t="s">
        <v>54</v>
      </c>
      <c r="B25" s="26" t="s">
        <v>55</v>
      </c>
      <c r="C25" s="48" t="s">
        <v>26</v>
      </c>
      <c r="D25" s="48"/>
      <c r="E25" s="22"/>
      <c r="F25" s="19"/>
      <c r="G25" s="15">
        <f>G26+G27+G28</f>
        <v>9804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56</v>
      </c>
      <c r="B26" s="17" t="s">
        <v>57</v>
      </c>
      <c r="C26" s="48" t="s">
        <v>21</v>
      </c>
      <c r="D26" s="48"/>
      <c r="E26" s="22"/>
      <c r="F26" s="19"/>
      <c r="G26" s="20">
        <v>1320.6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58</v>
      </c>
      <c r="B27" s="18" t="s">
        <v>59</v>
      </c>
      <c r="C27" s="47" t="s">
        <v>21</v>
      </c>
      <c r="D27" s="47"/>
      <c r="E27" s="22"/>
      <c r="F27" s="27"/>
      <c r="G27" s="20">
        <v>8483.4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60</v>
      </c>
      <c r="B28" s="17" t="s">
        <v>61</v>
      </c>
      <c r="C28" s="48" t="s">
        <v>26</v>
      </c>
      <c r="D28" s="48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4"/>
      <c r="D29" s="44"/>
      <c r="E29" s="22"/>
      <c r="F29" s="19"/>
      <c r="G29" s="20">
        <v>0</v>
      </c>
      <c r="H29" s="2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62</v>
      </c>
      <c r="B30" s="13" t="s">
        <v>63</v>
      </c>
      <c r="C30" s="48" t="s">
        <v>47</v>
      </c>
      <c r="D30" s="48"/>
      <c r="E30" s="22" t="s">
        <v>64</v>
      </c>
      <c r="F30" s="19"/>
      <c r="G30" s="14">
        <v>1948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65</v>
      </c>
      <c r="B31" s="13" t="s">
        <v>66</v>
      </c>
      <c r="C31" s="48" t="s">
        <v>47</v>
      </c>
      <c r="D31" s="48"/>
      <c r="E31" s="17" t="s">
        <v>34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67</v>
      </c>
      <c r="B32" s="13" t="s">
        <v>68</v>
      </c>
      <c r="C32" s="44"/>
      <c r="D32" s="44"/>
      <c r="E32" s="10"/>
      <c r="F32" s="28"/>
      <c r="G32" s="14">
        <f>G33+G34+G35+G36</f>
        <v>18568.3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69</v>
      </c>
      <c r="B33" s="22" t="s">
        <v>70</v>
      </c>
      <c r="C33" s="48" t="s">
        <v>40</v>
      </c>
      <c r="D33" s="48"/>
      <c r="E33" s="17"/>
      <c r="F33" s="19"/>
      <c r="G33" s="20">
        <v>12858.6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71</v>
      </c>
      <c r="B34" s="22" t="s">
        <v>72</v>
      </c>
      <c r="C34" s="48" t="s">
        <v>40</v>
      </c>
      <c r="D34" s="48"/>
      <c r="E34" s="17"/>
      <c r="F34" s="19"/>
      <c r="G34" s="20">
        <v>5684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73</v>
      </c>
      <c r="B35" s="22" t="s">
        <v>74</v>
      </c>
      <c r="C35" s="49" t="s">
        <v>75</v>
      </c>
      <c r="D35" s="49"/>
      <c r="E35" s="27"/>
      <c r="F35" s="19"/>
      <c r="G35" s="23">
        <v>25.7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76</v>
      </c>
      <c r="B36" s="17" t="s">
        <v>77</v>
      </c>
      <c r="C36" s="48" t="s">
        <v>47</v>
      </c>
      <c r="D36" s="48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78</v>
      </c>
      <c r="B37" s="13" t="s">
        <v>79</v>
      </c>
      <c r="C37" s="48" t="s">
        <v>21</v>
      </c>
      <c r="D37" s="48"/>
      <c r="E37" s="10"/>
      <c r="F37" s="28"/>
      <c r="G37" s="14">
        <v>24232.799999999999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80</v>
      </c>
      <c r="B38" s="13" t="s">
        <v>81</v>
      </c>
      <c r="C38" s="48" t="s">
        <v>21</v>
      </c>
      <c r="D38" s="48"/>
      <c r="E38" s="10"/>
      <c r="F38" s="28"/>
      <c r="G38" s="14">
        <v>3495.6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82</v>
      </c>
      <c r="B39" s="13" t="s">
        <v>83</v>
      </c>
      <c r="C39" s="44"/>
      <c r="D39" s="44"/>
      <c r="E39" s="30"/>
      <c r="F39" s="10"/>
      <c r="G39" s="14">
        <f>G40+G41+G42</f>
        <v>3900.77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84</v>
      </c>
      <c r="B40" s="22" t="s">
        <v>85</v>
      </c>
      <c r="C40" s="49" t="s">
        <v>86</v>
      </c>
      <c r="D40" s="49"/>
      <c r="E40" s="22"/>
      <c r="F40" s="19"/>
      <c r="G40" s="20">
        <v>3321.77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87</v>
      </c>
      <c r="B41" s="22" t="s">
        <v>88</v>
      </c>
      <c r="C41" s="49" t="s">
        <v>86</v>
      </c>
      <c r="D41" s="49"/>
      <c r="E41" s="22"/>
      <c r="F41" s="19"/>
      <c r="G41" s="20">
        <v>579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89</v>
      </c>
      <c r="B42" s="22" t="s">
        <v>90</v>
      </c>
      <c r="C42" s="49" t="s">
        <v>86</v>
      </c>
      <c r="D42" s="49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91</v>
      </c>
      <c r="B43" s="13" t="s">
        <v>92</v>
      </c>
      <c r="C43" s="49" t="s">
        <v>86</v>
      </c>
      <c r="D43" s="49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0" t="s">
        <v>93</v>
      </c>
      <c r="F44" s="50"/>
      <c r="G44" s="34">
        <f>G10+G15+G19+G25+G30+G31+G32+G37+G38+G39+G43</f>
        <v>108805.85000000002</v>
      </c>
      <c r="H44" s="15"/>
    </row>
    <row r="45" spans="1:1003" ht="24.6" customHeight="1">
      <c r="A45" s="33"/>
      <c r="B45" s="5"/>
      <c r="C45" s="5"/>
      <c r="D45" s="5"/>
      <c r="E45" s="50" t="s">
        <v>94</v>
      </c>
      <c r="F45" s="50"/>
      <c r="G45" s="34">
        <v>101536.1</v>
      </c>
      <c r="H45" s="25"/>
    </row>
    <row r="46" spans="1:1003" ht="24.6" customHeight="1">
      <c r="A46" s="33"/>
      <c r="B46" s="5"/>
      <c r="C46" s="5"/>
      <c r="D46" s="5"/>
      <c r="E46" s="50" t="s">
        <v>95</v>
      </c>
      <c r="F46" s="50"/>
      <c r="G46" s="34">
        <v>71029.8</v>
      </c>
      <c r="H46" s="25"/>
    </row>
    <row r="47" spans="1:1003" ht="24.6" customHeight="1">
      <c r="A47" s="33"/>
      <c r="B47" s="5"/>
      <c r="C47" s="5"/>
      <c r="D47" s="5"/>
      <c r="E47" s="50" t="s">
        <v>96</v>
      </c>
      <c r="F47" s="50"/>
      <c r="G47" s="34">
        <f>G46-G44</f>
        <v>-37776.050000000017</v>
      </c>
      <c r="H47" s="25"/>
    </row>
    <row r="48" spans="1:1003" ht="46.5" customHeight="1">
      <c r="A48" s="35"/>
      <c r="B48" s="35"/>
      <c r="C48" s="35"/>
      <c r="D48" s="35"/>
      <c r="E48" s="51" t="s">
        <v>97</v>
      </c>
      <c r="F48" s="51"/>
      <c r="G48" s="36">
        <v>-91998.3</v>
      </c>
      <c r="H48" s="37"/>
    </row>
    <row r="49" spans="1:8" ht="33.75" customHeight="1">
      <c r="A49" s="35"/>
      <c r="B49" s="35"/>
      <c r="C49" s="35"/>
      <c r="D49" s="35"/>
      <c r="E49" s="52" t="s">
        <v>98</v>
      </c>
      <c r="F49" s="52"/>
      <c r="G49" s="36">
        <v>9600</v>
      </c>
      <c r="H49" s="37"/>
    </row>
    <row r="50" spans="1:8" ht="27" customHeight="1">
      <c r="A50" s="35"/>
      <c r="B50" s="35"/>
      <c r="C50" s="35"/>
      <c r="D50" s="35"/>
      <c r="E50" s="52" t="s">
        <v>99</v>
      </c>
      <c r="F50" s="52"/>
      <c r="G50" s="36">
        <f>G48+G49</f>
        <v>-82398.3</v>
      </c>
      <c r="H50" s="37"/>
    </row>
    <row r="51" spans="1:8" ht="50.25" customHeight="1">
      <c r="A51" s="35"/>
      <c r="B51" s="35"/>
      <c r="C51" s="35"/>
      <c r="D51" s="35"/>
      <c r="E51" s="51" t="s">
        <v>100</v>
      </c>
      <c r="F51" s="51"/>
      <c r="G51" s="36">
        <v>403651.71</v>
      </c>
      <c r="H51" s="37"/>
    </row>
    <row r="52" spans="1:8" ht="14.25">
      <c r="H52"/>
    </row>
    <row r="53" spans="1:8" ht="14.25"/>
    <row r="54" spans="1:8" ht="14.25"/>
    <row r="55" spans="1:8" ht="14.25"/>
    <row r="56" spans="1:8" ht="14.25"/>
    <row r="57" spans="1:8" ht="14.25"/>
  </sheetData>
  <mergeCells count="58">
    <mergeCell ref="E50:F50"/>
    <mergeCell ref="E51:F51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894</cp:revision>
  <cp:lastPrinted>2022-03-05T05:57:45Z</cp:lastPrinted>
  <dcterms:created xsi:type="dcterms:W3CDTF">2016-02-12T10:30:15Z</dcterms:created>
  <dcterms:modified xsi:type="dcterms:W3CDTF">2022-03-20T10:42:05Z</dcterms:modified>
</cp:coreProperties>
</file>