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0" i="1" l="1"/>
  <c r="G19" i="1"/>
  <c r="G40" i="1" l="1"/>
  <c r="G33" i="1"/>
  <c r="G29" i="1"/>
  <c r="G26" i="1" s="1"/>
  <c r="G15" i="1"/>
  <c r="G13" i="1"/>
  <c r="G10" i="1" s="1"/>
</calcChain>
</file>

<file path=xl/sharedStrings.xml><?xml version="1.0" encoding="utf-8"?>
<sst xmlns="http://schemas.openxmlformats.org/spreadsheetml/2006/main" count="134" uniqueCount="105">
  <si>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</si>
  <si>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</si>
  <si>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</si>
  <si>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</si>
  <si>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</si>
  <si>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</si>
  <si>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</si>
  <si>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</si>
  <si>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</si>
  <si>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</si>
  <si>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</si>
  <si>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</si>
  <si>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</si>
  <si>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</si>
  <si>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</si>
  <si>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</si>
  <si>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</si>
  <si>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</si>
  <si>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</si>
  <si>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</si>
  <si>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</si>
  <si>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</si>
  <si>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</si>
  <si>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</si>
  <si>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</si>
  <si>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</si>
  <si>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</si>
  <si>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</si>
  <si>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</si>
  <si>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</si>
  <si>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</si>
  <si>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</si>
  <si>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</si>
  <si>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</si>
  <si>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</si>
  <si>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</si>
  <si>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</si>
  <si>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</si>
  <si>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</si>
  <si>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</si>
  <si>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</si>
  <si>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</si>
  <si>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</si>
  <si>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</si>
  <si>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</si>
  <si>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</si>
  <si>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</si>
  <si>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</si>
  <si>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</si>
  <si>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</si>
  <si>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</si>
  <si>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</si>
  <si>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</si>
  <si>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</si>
  <si>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</si>
  <si>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</si>
  <si>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</si>
  <si>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</si>
  <si>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</si>
  <si>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</si>
  <si>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</si>
  <si>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</si>
  <si>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</si>
  <si>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</si>
  <si>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</si>
  <si>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</si>
  <si>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</si>
  <si>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</si>
  <si>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</si>
  <si>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</si>
  <si>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</si>
  <si>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</si>
  <si>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</si>
  <si>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</si>
  <si>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</si>
  <si>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</si>
  <si>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</si>
  <si>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</si>
  <si>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</si>
  <si>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</si>
  <si>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</si>
  <si>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</si>
  <si>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</si>
  <si>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</si>
  <si>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</si>
  <si>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</si>
  <si>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</si>
  <si>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</si>
  <si>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</si>
  <si>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</si>
  <si>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</si>
  <si>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</si>
  <si>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154</t>
  </si>
  <si>
    <t>Начислено за 2024 г.:</t>
  </si>
  <si>
    <t>Получено за 2024г.:</t>
  </si>
  <si>
    <t>Получено за использование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</si>
  <si>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</si>
  <si>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МКД!" по состоянию на 01.01.2025год составляет</t>
  </si>
  <si>
    <t>кв.2,подвал-замена участка лежака ХВС и з/арматуры</t>
  </si>
  <si>
    <t>06.06.2024г</t>
  </si>
  <si>
    <t>кв.3-замена з/арматуры на ст.ЦО</t>
  </si>
  <si>
    <t>05.12.2024г</t>
  </si>
  <si>
    <t>Диагностика внутридомового газ.оборудования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</si>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</sst>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0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1"/>
  <sheetViews>
    <sheetView tabSelected="1" topLeftCell="A46" workbookViewId="0">
      <selection activeCell="E51" sqref="E51:F52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4.125" style="36" customWidth="1"/>
    <col min="6" max="6" width="12.5" style="36" customWidth="1"/>
    <col min="7" max="7" width="11.125" style="37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45" t="s">
        <v>92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6" t="s">
        <v>4</v>
      </c>
      <c r="B4" s="46"/>
      <c r="C4" s="48">
        <v>432.23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6" t="s">
        <v>6</v>
      </c>
      <c r="B5" s="46"/>
      <c r="C5" s="48">
        <v>397.04</v>
      </c>
      <c r="D5" s="48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6" t="s">
        <v>8</v>
      </c>
      <c r="B6" s="46"/>
      <c r="C6" s="48">
        <v>35.19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</f>
        <v>7893.7999999999993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5091.8999999999996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2801.9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5.1" customHeight="1">
      <c r="A14" s="23"/>
      <c r="B14" s="18"/>
      <c r="C14" s="52" t="s">
        <v>25</v>
      </c>
      <c r="D14" s="52"/>
      <c r="E14" s="38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1" t="s">
        <v>27</v>
      </c>
      <c r="C15" s="51"/>
      <c r="D15" s="51"/>
      <c r="E15" s="51"/>
      <c r="F15" s="51"/>
      <c r="G15" s="14">
        <f>G16+G17+G18+G19</f>
        <v>65973.77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0" t="s">
        <v>30</v>
      </c>
      <c r="D16" s="50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" customHeight="1">
      <c r="A17" s="16" t="s">
        <v>32</v>
      </c>
      <c r="B17" s="17" t="s">
        <v>33</v>
      </c>
      <c r="C17" s="50" t="s">
        <v>34</v>
      </c>
      <c r="D17" s="50"/>
      <c r="E17" s="22"/>
      <c r="F17" s="19"/>
      <c r="G17" s="20">
        <v>7003.9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35</v>
      </c>
      <c r="B18" s="17" t="s">
        <v>36</v>
      </c>
      <c r="C18" s="50" t="s">
        <v>37</v>
      </c>
      <c r="D18" s="50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7.25" customHeight="1">
      <c r="A19" s="16" t="s">
        <v>38</v>
      </c>
      <c r="B19" s="17" t="s">
        <v>39</v>
      </c>
      <c r="C19" s="50" t="s">
        <v>25</v>
      </c>
      <c r="D19" s="50"/>
      <c r="E19" s="22"/>
      <c r="F19" s="19"/>
      <c r="G19" s="15">
        <f>G20+G21+G22+G24+G25+G23</f>
        <v>58969.87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3.75" customHeight="1">
      <c r="A20" s="16" t="s">
        <v>40</v>
      </c>
      <c r="B20" s="17" t="s">
        <v>41</v>
      </c>
      <c r="C20" s="50" t="s">
        <v>20</v>
      </c>
      <c r="D20" s="50"/>
      <c r="E20" s="22"/>
      <c r="F20" s="19"/>
      <c r="G20" s="20">
        <v>3983.2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3.5" customHeight="1">
      <c r="A21" s="16" t="s">
        <v>42</v>
      </c>
      <c r="B21" s="17" t="s">
        <v>43</v>
      </c>
      <c r="C21" s="50" t="s">
        <v>25</v>
      </c>
      <c r="D21" s="50"/>
      <c r="E21" s="22"/>
      <c r="F21" s="19"/>
      <c r="G21" s="20">
        <v>2841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0" t="s">
        <v>25</v>
      </c>
      <c r="D22" s="50"/>
      <c r="E22" s="39" t="s">
        <v>98</v>
      </c>
      <c r="F22" s="19" t="s">
        <v>99</v>
      </c>
      <c r="G22" s="20">
        <v>21858.7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2"/>
      <c r="C23" s="50" t="s">
        <v>25</v>
      </c>
      <c r="D23" s="50"/>
      <c r="E23" s="43" t="s">
        <v>100</v>
      </c>
      <c r="F23" s="19" t="s">
        <v>101</v>
      </c>
      <c r="G23" s="20">
        <v>4650.47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50" t="s">
        <v>48</v>
      </c>
      <c r="D24" s="50"/>
      <c r="E24" s="22"/>
      <c r="F24" s="19"/>
      <c r="G24" s="20">
        <v>10709.5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50" t="s">
        <v>25</v>
      </c>
      <c r="D25" s="50"/>
      <c r="E25" s="22"/>
      <c r="F25" s="19"/>
      <c r="G25" s="20">
        <v>14927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6" t="s">
        <v>52</v>
      </c>
      <c r="C26" s="50" t="s">
        <v>25</v>
      </c>
      <c r="D26" s="50"/>
      <c r="E26" s="22"/>
      <c r="F26" s="19"/>
      <c r="G26" s="15">
        <f>G27+G28+G29</f>
        <v>1210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0" t="s">
        <v>20</v>
      </c>
      <c r="D27" s="50"/>
      <c r="E27" s="22"/>
      <c r="F27" s="19"/>
      <c r="G27" s="20">
        <v>714.5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2" t="s">
        <v>20</v>
      </c>
      <c r="D28" s="52"/>
      <c r="E28" s="22"/>
      <c r="F28" s="24"/>
      <c r="G28" s="20">
        <v>495.5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0" t="s">
        <v>25</v>
      </c>
      <c r="D29" s="50"/>
      <c r="E29" s="22"/>
      <c r="F29" s="19"/>
      <c r="G29" s="14">
        <f>G30</f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17"/>
      <c r="C30" s="49"/>
      <c r="D30" s="49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59</v>
      </c>
      <c r="B31" s="13" t="s">
        <v>60</v>
      </c>
      <c r="C31" s="50" t="s">
        <v>48</v>
      </c>
      <c r="D31" s="50"/>
      <c r="E31" s="22" t="s">
        <v>61</v>
      </c>
      <c r="F31" s="19"/>
      <c r="G31" s="14">
        <v>2390.4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62</v>
      </c>
      <c r="B32" s="13" t="s">
        <v>63</v>
      </c>
      <c r="C32" s="50" t="s">
        <v>48</v>
      </c>
      <c r="D32" s="50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49"/>
      <c r="D33" s="49"/>
      <c r="E33" s="10"/>
      <c r="F33" s="27"/>
      <c r="G33" s="14">
        <f>G34+G35+G36+G37</f>
        <v>16037.699999999999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50" t="s">
        <v>37</v>
      </c>
      <c r="D34" s="50"/>
      <c r="E34" s="17"/>
      <c r="F34" s="19"/>
      <c r="G34" s="20">
        <v>14223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102</v>
      </c>
      <c r="C35" s="50" t="s">
        <v>103</v>
      </c>
      <c r="D35" s="50"/>
      <c r="E35" s="17"/>
      <c r="F35" s="19"/>
      <c r="G35" s="20">
        <v>1323.3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69</v>
      </c>
      <c r="B36" s="22" t="s">
        <v>70</v>
      </c>
      <c r="C36" s="53" t="s">
        <v>71</v>
      </c>
      <c r="D36" s="53"/>
      <c r="E36" s="24"/>
      <c r="F36" s="19"/>
      <c r="G36" s="25">
        <v>491.4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7.5" customHeight="1">
      <c r="A37" s="16" t="s">
        <v>72</v>
      </c>
      <c r="B37" s="17" t="s">
        <v>73</v>
      </c>
      <c r="C37" s="50" t="s">
        <v>48</v>
      </c>
      <c r="D37" s="50"/>
      <c r="E37" s="17"/>
      <c r="F37" s="19"/>
      <c r="G37" s="14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7.95" customHeight="1">
      <c r="A38" s="10" t="s">
        <v>74</v>
      </c>
      <c r="B38" s="13" t="s">
        <v>75</v>
      </c>
      <c r="C38" s="50" t="s">
        <v>20</v>
      </c>
      <c r="D38" s="50"/>
      <c r="E38" s="10"/>
      <c r="F38" s="27"/>
      <c r="G38" s="14">
        <v>13564.7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27.95" customHeight="1">
      <c r="A39" s="10" t="s">
        <v>76</v>
      </c>
      <c r="B39" s="13" t="s">
        <v>77</v>
      </c>
      <c r="C39" s="50" t="s">
        <v>20</v>
      </c>
      <c r="D39" s="50"/>
      <c r="E39" s="10"/>
      <c r="F39" s="27"/>
      <c r="G39" s="14">
        <v>2849.7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16.899999999999999" customHeight="1">
      <c r="A40" s="12" t="s">
        <v>78</v>
      </c>
      <c r="B40" s="13" t="s">
        <v>79</v>
      </c>
      <c r="C40" s="49"/>
      <c r="D40" s="49"/>
      <c r="E40" s="29"/>
      <c r="F40" s="10"/>
      <c r="G40" s="14">
        <f>SUM(G41:G44)</f>
        <v>6031.4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15" customHeight="1">
      <c r="A41" s="16" t="s">
        <v>80</v>
      </c>
      <c r="B41" s="22" t="s">
        <v>81</v>
      </c>
      <c r="C41" s="53" t="s">
        <v>82</v>
      </c>
      <c r="D41" s="53"/>
      <c r="E41" s="22"/>
      <c r="F41" s="19"/>
      <c r="G41" s="20">
        <v>4318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4.95" customHeight="1">
      <c r="A42" s="16" t="s">
        <v>83</v>
      </c>
      <c r="B42" s="22" t="s">
        <v>84</v>
      </c>
      <c r="C42" s="53" t="s">
        <v>82</v>
      </c>
      <c r="D42" s="53"/>
      <c r="E42" s="22"/>
      <c r="F42" s="19"/>
      <c r="G42" s="20">
        <v>544.9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85</v>
      </c>
      <c r="B43" s="22" t="s">
        <v>86</v>
      </c>
      <c r="C43" s="53" t="s">
        <v>82</v>
      </c>
      <c r="D43" s="53"/>
      <c r="E43" s="22"/>
      <c r="F43" s="19"/>
      <c r="G43" s="20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90</v>
      </c>
      <c r="B44" s="40" t="s">
        <v>91</v>
      </c>
      <c r="C44" s="53" t="s">
        <v>82</v>
      </c>
      <c r="D44" s="53"/>
      <c r="E44" s="40"/>
      <c r="F44" s="19"/>
      <c r="G44" s="20">
        <v>1168.5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42" customHeight="1">
      <c r="A45" s="12" t="s">
        <v>87</v>
      </c>
      <c r="B45" s="13" t="s">
        <v>88</v>
      </c>
      <c r="C45" s="53" t="s">
        <v>82</v>
      </c>
      <c r="D45" s="53"/>
      <c r="E45" s="22"/>
      <c r="F45" s="19"/>
      <c r="G45" s="14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7" customHeight="1">
      <c r="A46" s="32"/>
      <c r="B46" s="5"/>
      <c r="C46" s="5"/>
      <c r="D46" s="5"/>
      <c r="E46" s="55" t="s">
        <v>89</v>
      </c>
      <c r="F46" s="55"/>
      <c r="G46" s="58">
        <v>115951.39</v>
      </c>
      <c r="H46" s="15" t="s">
        <v>96</v>
      </c>
    </row>
    <row r="47" spans="1:1003" ht="24.6" customHeight="1">
      <c r="A47" s="32"/>
      <c r="B47" s="5"/>
      <c r="C47" s="5"/>
      <c r="D47" s="5"/>
      <c r="E47" s="55" t="s">
        <v>93</v>
      </c>
      <c r="F47" s="55"/>
      <c r="G47" s="58">
        <v>79463.16</v>
      </c>
      <c r="H47" s="33" t="s">
        <v>96</v>
      </c>
    </row>
    <row r="48" spans="1:1003" ht="24.6" customHeight="1">
      <c r="A48" s="32"/>
      <c r="B48" s="5"/>
      <c r="C48" s="5"/>
      <c r="D48" s="5"/>
      <c r="E48" s="55" t="s">
        <v>94</v>
      </c>
      <c r="F48" s="55"/>
      <c r="G48" s="58">
        <v>116995.8</v>
      </c>
      <c r="H48" s="33" t="s">
        <v>96</v>
      </c>
    </row>
    <row r="49" spans="1:8" ht="24.6" customHeight="1">
      <c r="A49" s="32"/>
      <c r="B49" s="41"/>
      <c r="C49" s="41"/>
      <c r="D49" s="41"/>
      <c r="E49" s="56" t="s">
        <v>95</v>
      </c>
      <c r="F49" s="57"/>
      <c r="G49" s="58">
        <v>9600</v>
      </c>
      <c r="H49" s="33" t="s">
        <v>96</v>
      </c>
    </row>
    <row r="50" spans="1:8" ht="24.6" customHeight="1">
      <c r="A50" s="32"/>
      <c r="B50" s="5"/>
      <c r="C50" s="5"/>
      <c r="D50" s="5"/>
      <c r="E50" s="55" t="s">
        <v>104</v>
      </c>
      <c r="F50" s="55"/>
      <c r="G50" s="58">
        <f>G49+G48-G46</f>
        <v>10644.410000000003</v>
      </c>
      <c r="H50" s="15" t="s">
        <v>96</v>
      </c>
    </row>
    <row r="51" spans="1:8" ht="51.75" customHeight="1">
      <c r="A51" s="34"/>
      <c r="B51" s="34"/>
      <c r="C51" s="34"/>
      <c r="D51" s="34"/>
      <c r="E51" s="54" t="s">
        <v>97</v>
      </c>
      <c r="F51" s="54"/>
      <c r="G51" s="59">
        <v>5346</v>
      </c>
      <c r="H51" s="35" t="s">
        <v>96</v>
      </c>
    </row>
  </sheetData>
  <mergeCells count="58">
    <mergeCell ref="E51:F51"/>
    <mergeCell ref="E46:F46"/>
    <mergeCell ref="E47:F47"/>
    <mergeCell ref="E48:F48"/>
    <mergeCell ref="E50:F50"/>
    <mergeCell ref="E49:F49"/>
    <mergeCell ref="C45:D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2:D32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31:D31"/>
    <mergeCell ref="C23:D23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866</cp:revision>
  <cp:lastPrinted>2022-03-05T05:42:05Z</cp:lastPrinted>
  <dcterms:created xsi:type="dcterms:W3CDTF">2016-02-12T10:30:15Z</dcterms:created>
  <dcterms:modified xsi:type="dcterms:W3CDTF">2025-03-08T12:48:55Z</dcterms:modified>
</cp:coreProperties>
</file>