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39" i="1" l="1"/>
  <c r="G32" i="1"/>
  <c r="G21" i="1"/>
  <c r="G18" i="1" s="1"/>
  <c r="G14" i="1" s="1"/>
  <c r="G10" i="1"/>
  <c r="G45" i="1" l="1"/>
  <c r="G49" i="1" s="1"/>
  <c r="G51" i="1" s="1"/>
</calcChain>
</file>

<file path=xl/sharedStrings.xml><?xml version="1.0" encoding="utf-8"?>
<sst xmlns="http://schemas.openxmlformats.org/spreadsheetml/2006/main" count="138" uniqueCount="109">
  <si>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</si>
  <si>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</si>
  <si>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</si>
  <si>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</si>
  <si>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</si>
  <si>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</si>
  <si>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</si>
  <si>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</si>
  <si>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</si>
  <si>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</si>
  <si>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</si>
  <si>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</si>
  <si>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</si>
  <si>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</si>
  <si>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</si>
  <si>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</si>
  <si>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</si>
  <si>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</si>
  <si>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</si>
  <si>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</si>
  <si>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</si>
  <si>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</si>
  <si>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</si>
  <si>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</si>
  <si>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</si>
  <si>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</si>
  <si>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</si>
  <si>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</si>
  <si>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</si>
  <si>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</si>
  <si>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</si>
  <si>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</si>
  <si>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</si>
  <si>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</si>
  <si>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</si>
  <si>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</si>
  <si>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</si>
  <si>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</si>
  <si>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</si>
  <si>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</si>
  <si>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</si>
  <si>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</si>
  <si>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</si>
  <si>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</si>
  <si>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</si>
  <si>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</si>
  <si>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</si>
  <si>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</si>
  <si>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</si>
  <si>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</si>
  <si>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</si>
  <si>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</si>
  <si>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</si>
  <si>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</si>
  <si>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</si>
  <si>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</si>
  <si>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</si>
  <si>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</si>
  <si>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</si>
  <si>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</si>
  <si>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</si>
  <si>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</si>
  <si>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</si>
  <si>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</si>
  <si>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</si>
  <si>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</si>
  <si>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</si>
  <si>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</si>
  <si>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</si>
  <si>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</si>
  <si>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</si>
  <si>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</si>
  <si>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</si>
  <si>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</si>
  <si>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</si>
  <si>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</si>
  <si>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</si>
  <si>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</si>
  <si>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</si>
  <si>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</si>
  <si>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</si>
  <si>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</si>
  <si>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</si>
  <si>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</si>
  <si>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</si>
  <si>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</si>
  <si>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</si>
  <si>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</si>
  <si>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</si>
  <si>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</si>
  <si>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</si>
  <si>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</si>
  <si>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Театральная,  д. 3</t>
  </si>
  <si>
    <t>Начислено за 2024 г.:</t>
  </si>
  <si>
    <t>Получено за 2024 г.:</t>
  </si>
  <si>
    <t>Получено за пользование интернета-2024г</t>
  </si>
  <si>
    <t>*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</si>
  <si>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</si>
  <si>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</si>
  <si>
    <t>Косметический ремонт внутренней отделки парадной</t>
  </si>
  <si>
    <t>12.08.2024г</t>
  </si>
  <si>
    <t>Ремонт освещения в парадной</t>
  </si>
  <si>
    <t>06.06.2024г</t>
  </si>
  <si>
    <t>Монтаж освещения в тамбуре</t>
  </si>
  <si>
    <t>007.06.2024г</t>
  </si>
  <si>
    <t>Диагностика внутридомового газ.оборудования</t>
  </si>
  <si>
    <t>1раз в 5-ть лет</t>
  </si>
  <si>
    <t>Остаток:    на 31.12.2024ггод</t>
  </si>
  <si>
    <t>Итоговый остаток средств на 01.01.2025года с учетом перешедших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</si>
</sst>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topLeftCell="A42" workbookViewId="0">
      <selection activeCell="H50" sqref="H50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62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1" t="s">
        <v>92</v>
      </c>
      <c r="B1" s="41"/>
      <c r="C1" s="41"/>
      <c r="D1" s="41"/>
      <c r="E1" s="41"/>
      <c r="F1" s="41"/>
      <c r="G1" s="4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2" t="s">
        <v>0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2" t="s">
        <v>1</v>
      </c>
      <c r="B3" s="42"/>
      <c r="C3" s="43" t="s">
        <v>2</v>
      </c>
      <c r="D3" s="43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2" t="s">
        <v>4</v>
      </c>
      <c r="B4" s="42"/>
      <c r="C4" s="44">
        <v>567.53</v>
      </c>
      <c r="D4" s="4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2" t="s">
        <v>6</v>
      </c>
      <c r="B5" s="42"/>
      <c r="C5" s="44">
        <v>524.13</v>
      </c>
      <c r="D5" s="44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2" t="s">
        <v>8</v>
      </c>
      <c r="B6" s="42"/>
      <c r="C6" s="44">
        <v>43.4</v>
      </c>
      <c r="D6" s="4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0" t="s">
        <v>9</v>
      </c>
      <c r="B8" s="40" t="s">
        <v>10</v>
      </c>
      <c r="C8" s="40" t="s">
        <v>11</v>
      </c>
      <c r="D8" s="40"/>
      <c r="E8" s="40" t="s">
        <v>12</v>
      </c>
      <c r="F8" s="40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" customHeight="1">
      <c r="A9" s="40"/>
      <c r="B9" s="40"/>
      <c r="C9" s="40"/>
      <c r="D9" s="40"/>
      <c r="E9" s="40"/>
      <c r="F9" s="40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7" t="s">
        <v>17</v>
      </c>
      <c r="C10" s="47"/>
      <c r="D10" s="47"/>
      <c r="E10" s="47"/>
      <c r="F10" s="47"/>
      <c r="G10" s="14">
        <f>G11+G12+G13</f>
        <v>174538.78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6685.8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9046.9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6" t="s">
        <v>25</v>
      </c>
      <c r="D13" s="46"/>
      <c r="E13" s="22" t="s">
        <v>99</v>
      </c>
      <c r="F13" s="19" t="s">
        <v>100</v>
      </c>
      <c r="G13" s="14">
        <v>158806.07999999999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7" t="s">
        <v>27</v>
      </c>
      <c r="C14" s="47"/>
      <c r="D14" s="47"/>
      <c r="E14" s="47"/>
      <c r="F14" s="47"/>
      <c r="G14" s="14">
        <f>G15+G16+G17+G18</f>
        <v>34476.5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6" t="s">
        <v>30</v>
      </c>
      <c r="D15" s="46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5.25" customHeight="1">
      <c r="A16" s="16" t="s">
        <v>32</v>
      </c>
      <c r="B16" s="17" t="s">
        <v>33</v>
      </c>
      <c r="C16" s="46" t="s">
        <v>34</v>
      </c>
      <c r="D16" s="46"/>
      <c r="E16" s="22"/>
      <c r="F16" s="19"/>
      <c r="G16" s="20">
        <v>4200.6000000000004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49.5" customHeight="1">
      <c r="A17" s="16" t="s">
        <v>35</v>
      </c>
      <c r="B17" s="17" t="s">
        <v>36</v>
      </c>
      <c r="C17" s="46" t="s">
        <v>37</v>
      </c>
      <c r="D17" s="46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3.5" customHeight="1">
      <c r="A18" s="16" t="s">
        <v>38</v>
      </c>
      <c r="B18" s="17" t="s">
        <v>39</v>
      </c>
      <c r="C18" s="46" t="s">
        <v>25</v>
      </c>
      <c r="D18" s="46"/>
      <c r="E18" s="22"/>
      <c r="F18" s="19"/>
      <c r="G18" s="15">
        <f>G19+G20+G21+G23+G24</f>
        <v>30275.9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3" customHeight="1">
      <c r="A19" s="16" t="s">
        <v>40</v>
      </c>
      <c r="B19" s="17" t="s">
        <v>41</v>
      </c>
      <c r="C19" s="46" t="s">
        <v>20</v>
      </c>
      <c r="D19" s="46"/>
      <c r="E19" s="22"/>
      <c r="F19" s="19"/>
      <c r="G19" s="20">
        <v>5230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5" customHeight="1">
      <c r="A20" s="16" t="s">
        <v>42</v>
      </c>
      <c r="B20" s="17" t="s">
        <v>43</v>
      </c>
      <c r="C20" s="46" t="s">
        <v>25</v>
      </c>
      <c r="D20" s="46"/>
      <c r="E20" s="22"/>
      <c r="F20" s="19"/>
      <c r="G20" s="20">
        <v>4895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44</v>
      </c>
      <c r="B21" s="17" t="s">
        <v>45</v>
      </c>
      <c r="C21" s="46" t="s">
        <v>25</v>
      </c>
      <c r="D21" s="46"/>
      <c r="E21" s="22"/>
      <c r="F21" s="19"/>
      <c r="G21" s="14">
        <f>G22</f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32.1" customHeight="1">
      <c r="A22" s="24"/>
      <c r="B22" s="18"/>
      <c r="C22" s="48" t="s">
        <v>25</v>
      </c>
      <c r="D22" s="48"/>
      <c r="E22" s="22"/>
      <c r="F22" s="19"/>
      <c r="G22" s="20">
        <v>0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5" ht="20.25" customHeight="1">
      <c r="A23" s="24" t="s">
        <v>46</v>
      </c>
      <c r="B23" s="18" t="s">
        <v>47</v>
      </c>
      <c r="C23" s="48" t="s">
        <v>48</v>
      </c>
      <c r="D23" s="48"/>
      <c r="E23" s="22"/>
      <c r="F23" s="19"/>
      <c r="G23" s="20">
        <v>14061.9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5" ht="24.75" customHeight="1">
      <c r="A24" s="24" t="s">
        <v>49</v>
      </c>
      <c r="B24" s="18" t="s">
        <v>50</v>
      </c>
      <c r="C24" s="48" t="s">
        <v>25</v>
      </c>
      <c r="D24" s="48"/>
      <c r="E24" s="22"/>
      <c r="F24" s="19"/>
      <c r="G24" s="20">
        <v>6089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30.95" customHeight="1">
      <c r="A25" s="16" t="s">
        <v>51</v>
      </c>
      <c r="B25" s="26" t="s">
        <v>52</v>
      </c>
      <c r="C25" s="46" t="s">
        <v>25</v>
      </c>
      <c r="D25" s="46"/>
      <c r="E25" s="22"/>
      <c r="F25" s="19"/>
      <c r="G25" s="15">
        <f>G26+G27+G28+G29</f>
        <v>24867.370000000003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6" t="s">
        <v>53</v>
      </c>
      <c r="B26" s="17" t="s">
        <v>54</v>
      </c>
      <c r="C26" s="46" t="s">
        <v>20</v>
      </c>
      <c r="D26" s="46"/>
      <c r="E26" s="22"/>
      <c r="F26" s="19"/>
      <c r="G26" s="20">
        <v>938.1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6" t="s">
        <v>55</v>
      </c>
      <c r="B27" s="18" t="s">
        <v>56</v>
      </c>
      <c r="C27" s="48" t="s">
        <v>20</v>
      </c>
      <c r="D27" s="48"/>
      <c r="E27" s="22"/>
      <c r="F27" s="27"/>
      <c r="G27" s="20">
        <v>10520.6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 t="s">
        <v>57</v>
      </c>
      <c r="B28" s="17" t="s">
        <v>58</v>
      </c>
      <c r="C28" s="46" t="s">
        <v>25</v>
      </c>
      <c r="D28" s="46"/>
      <c r="E28" s="22" t="s">
        <v>101</v>
      </c>
      <c r="F28" s="19" t="s">
        <v>102</v>
      </c>
      <c r="G28" s="20">
        <v>11397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18.95" customHeight="1">
      <c r="A29" s="24"/>
      <c r="B29" s="18"/>
      <c r="C29" s="45"/>
      <c r="D29" s="45"/>
      <c r="E29" s="22" t="s">
        <v>103</v>
      </c>
      <c r="F29" s="19" t="s">
        <v>104</v>
      </c>
      <c r="G29" s="20">
        <v>2011.67</v>
      </c>
      <c r="H29" s="2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42" customHeight="1">
      <c r="A30" s="12" t="s">
        <v>59</v>
      </c>
      <c r="B30" s="13" t="s">
        <v>60</v>
      </c>
      <c r="C30" s="46" t="s">
        <v>48</v>
      </c>
      <c r="D30" s="46"/>
      <c r="E30" s="22" t="s">
        <v>61</v>
      </c>
      <c r="F30" s="19"/>
      <c r="G30" s="14">
        <v>2390.4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46" t="s">
        <v>48</v>
      </c>
      <c r="D31" s="46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45"/>
      <c r="D32" s="45"/>
      <c r="E32" s="10"/>
      <c r="F32" s="28"/>
      <c r="G32" s="14">
        <f>G33+G34+G35+G36</f>
        <v>33366.899999999994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46" t="s">
        <v>37</v>
      </c>
      <c r="D33" s="46"/>
      <c r="E33" s="17"/>
      <c r="F33" s="19"/>
      <c r="G33" s="20">
        <v>18675.099999999999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105</v>
      </c>
      <c r="C34" s="46" t="s">
        <v>106</v>
      </c>
      <c r="D34" s="46"/>
      <c r="E34" s="17"/>
      <c r="F34" s="19"/>
      <c r="G34" s="20">
        <v>1323.3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69</v>
      </c>
      <c r="B35" s="22" t="s">
        <v>70</v>
      </c>
      <c r="C35" s="49" t="s">
        <v>71</v>
      </c>
      <c r="D35" s="49"/>
      <c r="E35" s="27"/>
      <c r="F35" s="19"/>
      <c r="G35" s="23">
        <v>659.8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65.25" customHeight="1">
      <c r="A36" s="16" t="s">
        <v>72</v>
      </c>
      <c r="B36" s="17" t="s">
        <v>73</v>
      </c>
      <c r="C36" s="46" t="s">
        <v>48</v>
      </c>
      <c r="D36" s="46"/>
      <c r="E36" s="17"/>
      <c r="F36" s="19"/>
      <c r="G36" s="20">
        <v>12708.7</v>
      </c>
      <c r="H36" s="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74</v>
      </c>
      <c r="B37" s="13" t="s">
        <v>75</v>
      </c>
      <c r="C37" s="46" t="s">
        <v>20</v>
      </c>
      <c r="D37" s="46"/>
      <c r="E37" s="10"/>
      <c r="F37" s="28"/>
      <c r="G37" s="14">
        <v>17810.8</v>
      </c>
      <c r="H37" s="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76</v>
      </c>
      <c r="B38" s="13" t="s">
        <v>77</v>
      </c>
      <c r="C38" s="46" t="s">
        <v>20</v>
      </c>
      <c r="D38" s="46"/>
      <c r="E38" s="10"/>
      <c r="F38" s="28"/>
      <c r="G38" s="14">
        <v>3741.7</v>
      </c>
      <c r="H38" s="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78</v>
      </c>
      <c r="B39" s="13" t="s">
        <v>79</v>
      </c>
      <c r="C39" s="45"/>
      <c r="D39" s="45"/>
      <c r="E39" s="30"/>
      <c r="F39" s="10"/>
      <c r="G39" s="14">
        <f>SUM(G40:G43)</f>
        <v>7570.2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80</v>
      </c>
      <c r="B40" s="22" t="s">
        <v>81</v>
      </c>
      <c r="C40" s="49" t="s">
        <v>82</v>
      </c>
      <c r="D40" s="49"/>
      <c r="E40" s="22"/>
      <c r="F40" s="19"/>
      <c r="G40" s="20">
        <v>5324.5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83</v>
      </c>
      <c r="B41" s="22" t="s">
        <v>84</v>
      </c>
      <c r="C41" s="49" t="s">
        <v>82</v>
      </c>
      <c r="D41" s="49"/>
      <c r="E41" s="22"/>
      <c r="F41" s="19"/>
      <c r="G41" s="20">
        <v>711.4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85</v>
      </c>
      <c r="B42" s="22" t="s">
        <v>86</v>
      </c>
      <c r="C42" s="49" t="s">
        <v>82</v>
      </c>
      <c r="D42" s="49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90</v>
      </c>
      <c r="B43" s="38" t="s">
        <v>91</v>
      </c>
      <c r="C43" s="49" t="s">
        <v>82</v>
      </c>
      <c r="D43" s="49"/>
      <c r="E43" s="38"/>
      <c r="F43" s="19"/>
      <c r="G43" s="20">
        <v>1534.3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87</v>
      </c>
      <c r="B44" s="13" t="s">
        <v>88</v>
      </c>
      <c r="C44" s="49" t="s">
        <v>82</v>
      </c>
      <c r="D44" s="49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51" t="s">
        <v>89</v>
      </c>
      <c r="F45" s="51"/>
      <c r="G45" s="54">
        <f>G10+G14+G25+G30+G31+G32+G37+G38+G39+G44</f>
        <v>298762.64999999997</v>
      </c>
      <c r="H45" s="15" t="s">
        <v>96</v>
      </c>
    </row>
    <row r="46" spans="1:1003" ht="24.6" customHeight="1">
      <c r="A46" s="33"/>
      <c r="B46" s="5"/>
      <c r="C46" s="5"/>
      <c r="D46" s="5"/>
      <c r="E46" s="51" t="s">
        <v>93</v>
      </c>
      <c r="F46" s="51"/>
      <c r="G46" s="54">
        <v>104303.76</v>
      </c>
      <c r="H46" s="25" t="s">
        <v>96</v>
      </c>
    </row>
    <row r="47" spans="1:1003" ht="24.6" customHeight="1">
      <c r="A47" s="33"/>
      <c r="B47" s="5"/>
      <c r="C47" s="5"/>
      <c r="D47" s="5"/>
      <c r="E47" s="51" t="s">
        <v>94</v>
      </c>
      <c r="F47" s="51"/>
      <c r="G47" s="54">
        <v>152200</v>
      </c>
      <c r="H47" s="25" t="s">
        <v>96</v>
      </c>
    </row>
    <row r="48" spans="1:1003" ht="24.6" customHeight="1">
      <c r="A48" s="33"/>
      <c r="B48" s="39"/>
      <c r="C48" s="39"/>
      <c r="D48" s="39"/>
      <c r="E48" s="52" t="s">
        <v>95</v>
      </c>
      <c r="F48" s="53"/>
      <c r="G48" s="54">
        <v>9600</v>
      </c>
      <c r="H48" s="25" t="s">
        <v>96</v>
      </c>
    </row>
    <row r="49" spans="1:8" ht="24.6" customHeight="1">
      <c r="A49" s="33"/>
      <c r="B49" s="5"/>
      <c r="C49" s="5"/>
      <c r="D49" s="5"/>
      <c r="E49" s="51" t="s">
        <v>107</v>
      </c>
      <c r="F49" s="51"/>
      <c r="G49" s="54">
        <f>G48+G47-G45</f>
        <v>-136962.64999999997</v>
      </c>
      <c r="H49" s="25"/>
    </row>
    <row r="50" spans="1:8" ht="52.5" customHeight="1">
      <c r="A50" s="34"/>
      <c r="B50" s="34"/>
      <c r="C50" s="34"/>
      <c r="D50" s="34"/>
      <c r="E50" s="59" t="s">
        <v>97</v>
      </c>
      <c r="F50" s="60"/>
      <c r="G50" s="55">
        <v>54594.55</v>
      </c>
      <c r="H50" s="35" t="s">
        <v>96</v>
      </c>
    </row>
    <row r="51" spans="1:8" ht="33.75" customHeight="1">
      <c r="A51" s="34"/>
      <c r="B51" s="34"/>
      <c r="C51" s="34"/>
      <c r="D51" s="34"/>
      <c r="E51" s="57" t="s">
        <v>108</v>
      </c>
      <c r="F51" s="58"/>
      <c r="G51" s="56">
        <f>G50+G49</f>
        <v>-82368.099999999962</v>
      </c>
      <c r="H51" s="35" t="s">
        <v>96</v>
      </c>
    </row>
    <row r="52" spans="1:8" ht="51.75" customHeight="1">
      <c r="A52" s="34"/>
      <c r="B52" s="34"/>
      <c r="C52" s="34"/>
      <c r="D52" s="34"/>
      <c r="E52" s="50" t="s">
        <v>98</v>
      </c>
      <c r="F52" s="50"/>
      <c r="G52" s="55">
        <v>115298</v>
      </c>
      <c r="H52" s="35" t="s">
        <v>96</v>
      </c>
    </row>
    <row r="53" spans="1:8">
      <c r="H53"/>
    </row>
  </sheetData>
  <mergeCells count="59">
    <mergeCell ref="E50:F50"/>
    <mergeCell ref="E51:F51"/>
    <mergeCell ref="E52:F52"/>
    <mergeCell ref="C42:D42"/>
    <mergeCell ref="C44:D44"/>
    <mergeCell ref="E45:F45"/>
    <mergeCell ref="E46:F46"/>
    <mergeCell ref="E47:F47"/>
    <mergeCell ref="E49:F49"/>
    <mergeCell ref="C43:D43"/>
    <mergeCell ref="E48:F4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7:D17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887</cp:revision>
  <cp:lastPrinted>2022-03-05T05:57:30Z</cp:lastPrinted>
  <dcterms:created xsi:type="dcterms:W3CDTF">2016-02-12T10:30:15Z</dcterms:created>
  <dcterms:modified xsi:type="dcterms:W3CDTF">2025-03-10T04:46:40Z</dcterms:modified>
</cp:coreProperties>
</file>