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H50" i="1"/>
  <c r="H19"/>
  <c r="H15" s="1"/>
  <c r="H39"/>
  <c r="H32"/>
  <c r="H26"/>
  <c r="H13"/>
  <c r="H10" s="1"/>
  <c r="H45" s="1"/>
  <c r="H48" l="1"/>
</calcChain>
</file>

<file path=xl/sharedStrings.xml><?xml version="1.0" encoding="utf-8"?>
<sst xmlns="http://schemas.openxmlformats.org/spreadsheetml/2006/main" count="131" uniqueCount="106">
  <si>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</si>
  <si>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</si>
  <si>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</si>
  <si>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</si>
  <si>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</si>
  <si>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</si>
  <si>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</si>
  <si>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</si>
  <si>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</si>
  <si>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</si>
  <si>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</si>
  <si>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</si>
  <si>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</si>
  <si>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</si>
  <si>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</si>
  <si>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</si>
  <si>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</si>
  <si>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</si>
  <si>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</si>
  <si>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</si>
  <si>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</si>
  <si>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</si>
  <si>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</si>
  <si>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</si>
  <si>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</si>
  <si>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</si>
  <si>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</si>
  <si>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</si>
  <si>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</si>
  <si>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</si>
  <si>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</si>
  <si>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</si>
  <si>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</si>
  <si>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</si>
  <si>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</si>
  <si>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</si>
  <si>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</si>
  <si>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</si>
  <si>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</si>
  <si>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</si>
  <si>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</si>
  <si>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</si>
  <si>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</si>
  <si>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</si>
  <si>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</si>
  <si>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</si>
  <si>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</si>
  <si>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</si>
  <si>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</si>
  <si>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</si>
  <si>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</si>
  <si>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</si>
  <si>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</si>
  <si>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</si>
  <si>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</si>
  <si>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</si>
  <si>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</si>
  <si>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</si>
  <si>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</si>
  <si>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</si>
  <si>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</si>
  <si>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</si>
  <si>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</si>
  <si>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</si>
  <si>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</si>
  <si>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</si>
  <si>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</si>
  <si>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</si>
  <si>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</si>
  <si>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</si>
  <si>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</si>
  <si>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</si>
  <si>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</si>
  <si>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</si>
  <si>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</si>
  <si>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</si>
  <si>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</si>
  <si>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</si>
  <si>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</si>
  <si>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</si>
  <si>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</si>
  <si>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</si>
  <si>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</si>
  <si>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</si>
  <si>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</si>
  <si>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</si>
  <si>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</si>
  <si>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</si>
  <si>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</si>
  <si>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</si>
  <si>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</si>
  <si>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20212г. в многоквартирном доме по адресу: г. Никольское, ул. Зеленая,  д. 9</t>
  </si>
  <si>
    <t>Начислено за 2022 г.:</t>
  </si>
  <si>
    <t>Получено за 2022 г.:</t>
  </si>
  <si>
    <t>Остаток:  на 01.01.2023год</t>
  </si>
  <si>
    <t>Выборочный ремонт штукатурки фасада стен и частичным восстановлением кирпичной кладки</t>
  </si>
  <si>
    <t>29.07.2022г</t>
  </si>
  <si>
    <t>Чердак+кв.8-замена стояка ЦО и з/арматуры</t>
  </si>
  <si>
    <t>03.11.2022г</t>
  </si>
  <si>
    <t>пар.2-замена участка стояка КН на лестничной клетке</t>
  </si>
  <si>
    <t>02.12.2022г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</si>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</sst>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wrapText="1"/>
    </xf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3"/>
  <sheetViews>
    <sheetView tabSelected="1" topLeftCell="A40" workbookViewId="0">
      <selection activeCell="H51" sqref="H51"/>
    </sheetView>
  </sheetViews>
  <sheetFormatPr defaultRowHeight="14.25"/>
  <cols>
    <col min="1" max="1" width="4.62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2.2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58" t="s">
        <v>91</v>
      </c>
      <c r="C1" s="58"/>
      <c r="D1" s="58"/>
      <c r="E1" s="58"/>
      <c r="F1" s="58"/>
      <c r="G1" s="58"/>
      <c r="H1" s="58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6" t="s">
        <v>0</v>
      </c>
      <c r="C2" s="56"/>
      <c r="D2" s="56"/>
      <c r="E2" s="56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56" t="s">
        <v>1</v>
      </c>
      <c r="C3" s="56"/>
      <c r="D3" s="59" t="s">
        <v>2</v>
      </c>
      <c r="E3" s="59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56" t="s">
        <v>4</v>
      </c>
      <c r="C4" s="56"/>
      <c r="D4" s="57">
        <v>694.76</v>
      </c>
      <c r="E4" s="57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56" t="s">
        <v>6</v>
      </c>
      <c r="C5" s="56"/>
      <c r="D5" s="57">
        <v>626.36</v>
      </c>
      <c r="E5" s="57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4.1" customHeight="1">
      <c r="A6" s="1"/>
      <c r="B6" s="56" t="s">
        <v>8</v>
      </c>
      <c r="C6" s="56"/>
      <c r="D6" s="57">
        <v>68.400000000000006</v>
      </c>
      <c r="E6" s="57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51"/>
      <c r="E7" s="51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5" t="s">
        <v>9</v>
      </c>
      <c r="C8" s="55" t="s">
        <v>10</v>
      </c>
      <c r="D8" s="55" t="s">
        <v>11</v>
      </c>
      <c r="E8" s="55"/>
      <c r="F8" s="55" t="s">
        <v>12</v>
      </c>
      <c r="G8" s="55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18.95" customHeight="1">
      <c r="A9" s="1"/>
      <c r="B9" s="55"/>
      <c r="C9" s="55"/>
      <c r="D9" s="55"/>
      <c r="E9" s="55"/>
      <c r="F9" s="55"/>
      <c r="G9" s="55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4" t="s">
        <v>17</v>
      </c>
      <c r="D10" s="54"/>
      <c r="E10" s="54"/>
      <c r="F10" s="54"/>
      <c r="G10" s="54"/>
      <c r="H10" s="14">
        <f>H11+H12+H13</f>
        <v>43447.8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5.25" customHeight="1">
      <c r="A11" s="1"/>
      <c r="B11" s="16" t="s">
        <v>18</v>
      </c>
      <c r="C11" s="17" t="s">
        <v>19</v>
      </c>
      <c r="D11" s="52" t="s">
        <v>20</v>
      </c>
      <c r="E11" s="52"/>
      <c r="F11" s="17"/>
      <c r="G11" s="19"/>
      <c r="H11" s="20">
        <v>8829.4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2" t="s">
        <v>20</v>
      </c>
      <c r="E12" s="52"/>
      <c r="F12" s="17"/>
      <c r="G12" s="19"/>
      <c r="H12" s="20">
        <v>16482.900000000001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3" t="s">
        <v>25</v>
      </c>
      <c r="E13" s="53"/>
      <c r="F13" s="22"/>
      <c r="G13" s="19"/>
      <c r="H13" s="14">
        <f>H14</f>
        <v>18135.5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34.5" customHeight="1">
      <c r="A14" s="1"/>
      <c r="B14" s="23"/>
      <c r="C14" s="18"/>
      <c r="D14" s="52" t="s">
        <v>25</v>
      </c>
      <c r="E14" s="52"/>
      <c r="F14" s="40" t="s">
        <v>95</v>
      </c>
      <c r="G14" s="19" t="s">
        <v>96</v>
      </c>
      <c r="H14" s="20">
        <v>18135.5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25"/>
      <c r="B15" s="10" t="s">
        <v>26</v>
      </c>
      <c r="C15" s="54" t="s">
        <v>27</v>
      </c>
      <c r="D15" s="54"/>
      <c r="E15" s="54"/>
      <c r="F15" s="54"/>
      <c r="G15" s="54"/>
      <c r="H15" s="14">
        <f>H16+H17+H18+H19</f>
        <v>83748.700000000012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25"/>
      <c r="B16" s="16" t="s">
        <v>28</v>
      </c>
      <c r="C16" s="17" t="s">
        <v>29</v>
      </c>
      <c r="D16" s="53" t="s">
        <v>30</v>
      </c>
      <c r="E16" s="53"/>
      <c r="F16" s="22" t="s">
        <v>31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6" ht="30" customHeight="1">
      <c r="A17" s="25"/>
      <c r="B17" s="16" t="s">
        <v>32</v>
      </c>
      <c r="C17" s="17" t="s">
        <v>33</v>
      </c>
      <c r="D17" s="53" t="s">
        <v>34</v>
      </c>
      <c r="E17" s="53"/>
      <c r="F17" s="22"/>
      <c r="G17" s="19"/>
      <c r="H17" s="20">
        <v>2675.8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6.950000000000003" customHeight="1">
      <c r="A18" s="25"/>
      <c r="B18" s="16" t="s">
        <v>35</v>
      </c>
      <c r="C18" s="17" t="s">
        <v>36</v>
      </c>
      <c r="D18" s="53" t="s">
        <v>37</v>
      </c>
      <c r="E18" s="53"/>
      <c r="F18" s="22" t="s">
        <v>31</v>
      </c>
      <c r="G18" s="19"/>
      <c r="H18" s="15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44.25" customHeight="1">
      <c r="A19" s="25"/>
      <c r="B19" s="16" t="s">
        <v>38</v>
      </c>
      <c r="C19" s="17" t="s">
        <v>39</v>
      </c>
      <c r="D19" s="53" t="s">
        <v>25</v>
      </c>
      <c r="E19" s="53"/>
      <c r="F19" s="22"/>
      <c r="G19" s="19"/>
      <c r="H19" s="15">
        <f>H20+H21+H22+H24+H25+H23</f>
        <v>81072.900000000009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27.95" customHeight="1">
      <c r="A20" s="25"/>
      <c r="B20" s="16" t="s">
        <v>40</v>
      </c>
      <c r="C20" s="17" t="s">
        <v>41</v>
      </c>
      <c r="D20" s="53" t="s">
        <v>20</v>
      </c>
      <c r="E20" s="53"/>
      <c r="F20" s="22"/>
      <c r="G20" s="19"/>
      <c r="H20" s="20">
        <v>7164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6" ht="47.25" customHeight="1">
      <c r="A21" s="25"/>
      <c r="B21" s="16" t="s">
        <v>42</v>
      </c>
      <c r="C21" s="17" t="s">
        <v>43</v>
      </c>
      <c r="D21" s="53" t="s">
        <v>25</v>
      </c>
      <c r="E21" s="53"/>
      <c r="F21" s="22"/>
      <c r="G21" s="19"/>
      <c r="H21" s="20">
        <v>23773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36" customHeight="1">
      <c r="A22" s="25"/>
      <c r="B22" s="16" t="s">
        <v>44</v>
      </c>
      <c r="C22" s="17" t="s">
        <v>45</v>
      </c>
      <c r="D22" s="53" t="s">
        <v>25</v>
      </c>
      <c r="E22" s="53"/>
      <c r="F22" s="41" t="s">
        <v>97</v>
      </c>
      <c r="G22" s="19" t="s">
        <v>98</v>
      </c>
      <c r="H22" s="20">
        <v>18674.3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" customHeight="1">
      <c r="A23" s="25"/>
      <c r="B23" s="16"/>
      <c r="C23" s="42"/>
      <c r="D23" s="53" t="s">
        <v>25</v>
      </c>
      <c r="E23" s="53"/>
      <c r="F23" s="43" t="s">
        <v>99</v>
      </c>
      <c r="G23" s="19" t="s">
        <v>100</v>
      </c>
      <c r="H23" s="20">
        <v>2185.1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18.95" customHeight="1">
      <c r="A24" s="25"/>
      <c r="B24" s="23" t="s">
        <v>46</v>
      </c>
      <c r="C24" s="18" t="s">
        <v>47</v>
      </c>
      <c r="D24" s="18" t="s">
        <v>48</v>
      </c>
      <c r="E24" s="26"/>
      <c r="F24" s="22"/>
      <c r="G24" s="19"/>
      <c r="H24" s="20">
        <v>19835.5</v>
      </c>
      <c r="I24" s="1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</row>
    <row r="25" spans="1:1006" ht="18.95" customHeight="1">
      <c r="A25" s="25"/>
      <c r="B25" s="23" t="s">
        <v>49</v>
      </c>
      <c r="C25" s="18" t="s">
        <v>50</v>
      </c>
      <c r="D25" s="52" t="s">
        <v>25</v>
      </c>
      <c r="E25" s="52"/>
      <c r="F25" s="22"/>
      <c r="G25" s="19"/>
      <c r="H25" s="20">
        <v>9441</v>
      </c>
      <c r="I25" s="1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</row>
    <row r="26" spans="1:1006" ht="46.5" customHeight="1">
      <c r="A26" s="25"/>
      <c r="B26" s="16" t="s">
        <v>51</v>
      </c>
      <c r="C26" s="27" t="s">
        <v>52</v>
      </c>
      <c r="D26" s="53" t="s">
        <v>25</v>
      </c>
      <c r="E26" s="53"/>
      <c r="F26" s="22"/>
      <c r="G26" s="19"/>
      <c r="H26" s="15">
        <f>H27+H28+H29</f>
        <v>4595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6" ht="27.95" customHeight="1">
      <c r="A27" s="25"/>
      <c r="B27" s="16" t="s">
        <v>53</v>
      </c>
      <c r="C27" s="17" t="s">
        <v>54</v>
      </c>
      <c r="D27" s="53" t="s">
        <v>20</v>
      </c>
      <c r="E27" s="53"/>
      <c r="F27" s="22"/>
      <c r="G27" s="19"/>
      <c r="H27" s="20">
        <v>1173.5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</row>
    <row r="28" spans="1:1006" ht="30" customHeight="1">
      <c r="A28" s="25"/>
      <c r="B28" s="16" t="s">
        <v>55</v>
      </c>
      <c r="C28" s="18" t="s">
        <v>56</v>
      </c>
      <c r="D28" s="52" t="s">
        <v>20</v>
      </c>
      <c r="E28" s="52"/>
      <c r="F28" s="22"/>
      <c r="G28" s="24"/>
      <c r="H28" s="20">
        <v>3421.5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" customHeight="1">
      <c r="A29" s="25"/>
      <c r="B29" s="16" t="s">
        <v>57</v>
      </c>
      <c r="C29" s="17" t="s">
        <v>58</v>
      </c>
      <c r="D29" s="53" t="s">
        <v>25</v>
      </c>
      <c r="E29" s="53"/>
      <c r="F29" s="22"/>
      <c r="G29" s="19"/>
      <c r="H29" s="20">
        <v>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42" customHeight="1">
      <c r="A30" s="25"/>
      <c r="B30" s="12" t="s">
        <v>59</v>
      </c>
      <c r="C30" s="13" t="s">
        <v>60</v>
      </c>
      <c r="D30" s="53" t="s">
        <v>48</v>
      </c>
      <c r="E30" s="53"/>
      <c r="F30" s="22" t="s">
        <v>61</v>
      </c>
      <c r="G30" s="19"/>
      <c r="H30" s="14">
        <v>3156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30.95" customHeight="1">
      <c r="A31" s="25"/>
      <c r="B31" s="12" t="s">
        <v>62</v>
      </c>
      <c r="C31" s="13" t="s">
        <v>63</v>
      </c>
      <c r="D31" s="53" t="s">
        <v>48</v>
      </c>
      <c r="E31" s="53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27.95" customHeight="1">
      <c r="A32" s="25"/>
      <c r="B32" s="12" t="s">
        <v>64</v>
      </c>
      <c r="C32" s="13" t="s">
        <v>65</v>
      </c>
      <c r="D32" s="51"/>
      <c r="E32" s="51"/>
      <c r="F32" s="10"/>
      <c r="G32" s="28"/>
      <c r="H32" s="14">
        <f>H33+H34+H35+H36</f>
        <v>26139.07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25"/>
      <c r="B33" s="16" t="s">
        <v>66</v>
      </c>
      <c r="C33" s="22" t="s">
        <v>67</v>
      </c>
      <c r="D33" s="53" t="s">
        <v>37</v>
      </c>
      <c r="E33" s="53"/>
      <c r="F33" s="17"/>
      <c r="G33" s="19"/>
      <c r="H33" s="20">
        <v>16138.6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25"/>
      <c r="B34" s="16" t="s">
        <v>68</v>
      </c>
      <c r="C34" s="22" t="s">
        <v>69</v>
      </c>
      <c r="D34" s="53" t="s">
        <v>37</v>
      </c>
      <c r="E34" s="53"/>
      <c r="F34" s="17"/>
      <c r="G34" s="19"/>
      <c r="H34" s="20">
        <v>9684.08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25"/>
      <c r="B35" s="16" t="s">
        <v>70</v>
      </c>
      <c r="C35" s="22" t="s">
        <v>71</v>
      </c>
      <c r="D35" s="47" t="s">
        <v>72</v>
      </c>
      <c r="E35" s="47"/>
      <c r="F35" s="24"/>
      <c r="G35" s="19"/>
      <c r="H35" s="30">
        <v>316.39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69" customHeight="1">
      <c r="A36" s="25"/>
      <c r="B36" s="16" t="s">
        <v>73</v>
      </c>
      <c r="C36" s="17" t="s">
        <v>74</v>
      </c>
      <c r="D36" s="53" t="s">
        <v>48</v>
      </c>
      <c r="E36" s="53"/>
      <c r="F36" s="17"/>
      <c r="G36" s="19"/>
      <c r="H36" s="20">
        <v>0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25"/>
      <c r="B37" s="10" t="s">
        <v>75</v>
      </c>
      <c r="C37" s="13" t="s">
        <v>76</v>
      </c>
      <c r="D37" s="53" t="s">
        <v>20</v>
      </c>
      <c r="E37" s="53"/>
      <c r="F37" s="10"/>
      <c r="G37" s="28"/>
      <c r="H37" s="14">
        <v>27659.200000000001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25"/>
      <c r="B38" s="10" t="s">
        <v>77</v>
      </c>
      <c r="C38" s="13" t="s">
        <v>78</v>
      </c>
      <c r="D38" s="53" t="s">
        <v>20</v>
      </c>
      <c r="E38" s="53"/>
      <c r="F38" s="10"/>
      <c r="G38" s="28"/>
      <c r="H38" s="14">
        <v>4423.5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25"/>
      <c r="B39" s="12" t="s">
        <v>79</v>
      </c>
      <c r="C39" s="13" t="s">
        <v>80</v>
      </c>
      <c r="D39" s="51"/>
      <c r="E39" s="51"/>
      <c r="F39" s="31"/>
      <c r="G39" s="10"/>
      <c r="H39" s="14">
        <f>SUM(H40:H43)</f>
        <v>7015.7</v>
      </c>
      <c r="I39" s="15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</row>
    <row r="40" spans="1:1004" ht="15" customHeight="1">
      <c r="A40" s="25"/>
      <c r="B40" s="16" t="s">
        <v>81</v>
      </c>
      <c r="C40" s="22" t="s">
        <v>82</v>
      </c>
      <c r="D40" s="47" t="s">
        <v>83</v>
      </c>
      <c r="E40" s="47"/>
      <c r="F40" s="22"/>
      <c r="G40" s="19"/>
      <c r="H40" s="20">
        <v>6029.2</v>
      </c>
      <c r="I40" s="15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  <c r="ALO40" s="33"/>
    </row>
    <row r="41" spans="1:1004" ht="24.95" customHeight="1">
      <c r="A41" s="25"/>
      <c r="B41" s="16" t="s">
        <v>84</v>
      </c>
      <c r="C41" s="22" t="s">
        <v>85</v>
      </c>
      <c r="D41" s="47" t="s">
        <v>83</v>
      </c>
      <c r="E41" s="47"/>
      <c r="F41" s="22"/>
      <c r="G41" s="19"/>
      <c r="H41" s="20">
        <v>753.9</v>
      </c>
      <c r="I41" s="15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  <c r="ALO41" s="33"/>
    </row>
    <row r="42" spans="1:1004" ht="25.9" customHeight="1">
      <c r="A42" s="25"/>
      <c r="B42" s="16" t="s">
        <v>86</v>
      </c>
      <c r="C42" s="22" t="s">
        <v>87</v>
      </c>
      <c r="D42" s="47" t="s">
        <v>83</v>
      </c>
      <c r="E42" s="47"/>
      <c r="F42" s="22"/>
      <c r="G42" s="19"/>
      <c r="H42" s="20">
        <v>0</v>
      </c>
      <c r="I42" s="15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</row>
    <row r="43" spans="1:1004" ht="25.9" customHeight="1">
      <c r="A43" s="25"/>
      <c r="B43" s="16" t="s">
        <v>101</v>
      </c>
      <c r="C43" s="44" t="s">
        <v>102</v>
      </c>
      <c r="D43" s="47" t="s">
        <v>83</v>
      </c>
      <c r="E43" s="47"/>
      <c r="F43" s="44"/>
      <c r="G43" s="19"/>
      <c r="H43" s="20">
        <v>232.6</v>
      </c>
      <c r="I43" s="15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</row>
    <row r="44" spans="1:1004" ht="42" customHeight="1">
      <c r="A44" s="25"/>
      <c r="B44" s="12" t="s">
        <v>88</v>
      </c>
      <c r="C44" s="13" t="s">
        <v>89</v>
      </c>
      <c r="D44" s="47" t="s">
        <v>83</v>
      </c>
      <c r="E44" s="47"/>
      <c r="F44" s="22"/>
      <c r="G44" s="19"/>
      <c r="H44" s="14">
        <v>0</v>
      </c>
      <c r="I44" s="15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  <c r="ALO44" s="33"/>
    </row>
    <row r="45" spans="1:1004" ht="27" customHeight="1">
      <c r="A45" s="25"/>
      <c r="B45" s="34"/>
      <c r="C45" s="1"/>
      <c r="D45" s="1"/>
      <c r="E45" s="1"/>
      <c r="F45" s="48" t="s">
        <v>90</v>
      </c>
      <c r="G45" s="48"/>
      <c r="H45" s="35">
        <f>H10+H15+H26+H30+H31+H32+H37+H38+H39+H44</f>
        <v>200184.97000000003</v>
      </c>
      <c r="I45" s="15"/>
    </row>
    <row r="46" spans="1:1004" ht="24.6" customHeight="1">
      <c r="A46" s="25"/>
      <c r="B46" s="34"/>
      <c r="C46" s="1"/>
      <c r="D46" s="1"/>
      <c r="E46" s="1"/>
      <c r="F46" s="48" t="s">
        <v>92</v>
      </c>
      <c r="G46" s="48"/>
      <c r="H46" s="35">
        <v>123885.67</v>
      </c>
      <c r="I46" s="1"/>
    </row>
    <row r="47" spans="1:1004" ht="24.6" customHeight="1">
      <c r="A47" s="25"/>
      <c r="B47" s="34"/>
      <c r="C47" s="1"/>
      <c r="D47" s="1"/>
      <c r="E47" s="1"/>
      <c r="F47" s="48" t="s">
        <v>93</v>
      </c>
      <c r="G47" s="48"/>
      <c r="H47" s="35">
        <v>393760.1</v>
      </c>
      <c r="I47" s="1"/>
    </row>
    <row r="48" spans="1:1004" ht="24.6" customHeight="1">
      <c r="A48" s="25"/>
      <c r="B48" s="34"/>
      <c r="C48" s="1"/>
      <c r="D48" s="1"/>
      <c r="E48" s="1"/>
      <c r="F48" s="48" t="s">
        <v>94</v>
      </c>
      <c r="G48" s="48"/>
      <c r="H48" s="35">
        <f>H47-H45</f>
        <v>193575.12999999995</v>
      </c>
      <c r="I48" s="1"/>
    </row>
    <row r="49" spans="1:9" s="4" customFormat="1" ht="54" customHeight="1">
      <c r="A49" s="1"/>
      <c r="B49" s="1"/>
      <c r="C49" s="1"/>
      <c r="D49" s="1"/>
      <c r="E49" s="1"/>
      <c r="F49" s="46" t="s">
        <v>104</v>
      </c>
      <c r="G49" s="46"/>
      <c r="H49" s="45">
        <v>-234726.6</v>
      </c>
      <c r="I49" s="1"/>
    </row>
    <row r="50" spans="1:9" s="4" customFormat="1" ht="53.25" customHeight="1">
      <c r="A50" s="1"/>
      <c r="B50" s="1"/>
      <c r="C50" s="1"/>
      <c r="D50" s="1"/>
      <c r="E50" s="1"/>
      <c r="F50" s="49" t="s">
        <v>105</v>
      </c>
      <c r="G50" s="50"/>
      <c r="H50" s="36">
        <f>H48+H49</f>
        <v>-41151.470000000059</v>
      </c>
      <c r="I50" s="1"/>
    </row>
    <row r="51" spans="1:9" s="4" customFormat="1" ht="51" customHeight="1">
      <c r="A51" s="1"/>
      <c r="B51" s="1"/>
      <c r="C51" s="1"/>
      <c r="D51" s="1"/>
      <c r="E51" s="1"/>
      <c r="F51" s="46" t="s">
        <v>103</v>
      </c>
      <c r="G51" s="46"/>
      <c r="H51" s="45">
        <v>173506.69</v>
      </c>
      <c r="I51" s="1"/>
    </row>
    <row r="52" spans="1:9" s="4" customFormat="1" ht="14.1" customHeight="1">
      <c r="H52" s="37"/>
    </row>
    <row r="53" spans="1:9" s="4" customFormat="1" ht="14.1" customHeight="1">
      <c r="H53" s="37"/>
    </row>
  </sheetData>
  <mergeCells count="57">
    <mergeCell ref="B1:H1"/>
    <mergeCell ref="B2:E2"/>
    <mergeCell ref="B3:C3"/>
    <mergeCell ref="D3:E3"/>
    <mergeCell ref="B4:C4"/>
    <mergeCell ref="D4:E4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F8:F9"/>
    <mergeCell ref="G8:G9"/>
    <mergeCell ref="C10:G10"/>
    <mergeCell ref="D11:E11"/>
    <mergeCell ref="D12:E12"/>
    <mergeCell ref="D27:E27"/>
    <mergeCell ref="D14:E14"/>
    <mergeCell ref="C15:G15"/>
    <mergeCell ref="D16:E16"/>
    <mergeCell ref="D17:E17"/>
    <mergeCell ref="D18:E18"/>
    <mergeCell ref="D19:E19"/>
    <mergeCell ref="D20:E20"/>
    <mergeCell ref="D21:E21"/>
    <mergeCell ref="D22:E22"/>
    <mergeCell ref="D25:E25"/>
    <mergeCell ref="D26:E26"/>
    <mergeCell ref="D23:E23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F51:G51"/>
    <mergeCell ref="D40:E40"/>
    <mergeCell ref="D41:E41"/>
    <mergeCell ref="D42:E42"/>
    <mergeCell ref="D44:E44"/>
    <mergeCell ref="F45:G45"/>
    <mergeCell ref="F46:G46"/>
    <mergeCell ref="F47:G47"/>
    <mergeCell ref="F48:G48"/>
    <mergeCell ref="F49:G49"/>
    <mergeCell ref="F50:G50"/>
    <mergeCell ref="D43:E4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909</cp:revision>
  <cp:lastPrinted>2022-03-16T11:26:48Z</cp:lastPrinted>
  <dcterms:created xsi:type="dcterms:W3CDTF">2016-02-12T10:30:15Z</dcterms:created>
  <dcterms:modified xsi:type="dcterms:W3CDTF">2023-02-16T06:45:24Z</dcterms:modified>
</cp:coreProperties>
</file>