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39" i="1" l="1"/>
  <c r="G32" i="1"/>
  <c r="G26" i="1"/>
  <c r="G14" i="1"/>
  <c r="G10" i="1"/>
  <c r="G45" i="1" l="1"/>
  <c r="G49" i="1" s="1"/>
</calcChain>
</file>

<file path=xl/sharedStrings.xml><?xml version="1.0" encoding="utf-8"?>
<sst xmlns="http://schemas.openxmlformats.org/spreadsheetml/2006/main" count="138" uniqueCount="109">
  <si>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</si>
  <si>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</si>
  <si>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</si>
  <si>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</si>
  <si>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</si>
  <si>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</si>
  <si>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</si>
  <si>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</si>
  <si>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</si>
  <si>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</si>
  <si>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</si>
  <si>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</si>
  <si>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</si>
  <si>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</si>
  <si>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</si>
  <si>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</si>
  <si>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</si>
  <si>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</si>
  <si>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</si>
  <si>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</si>
  <si>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</si>
  <si>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</si>
  <si>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</si>
  <si>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</si>
  <si>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</si>
  <si>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</si>
  <si>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</si>
  <si>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</si>
  <si>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</si>
  <si>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</si>
  <si>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</si>
  <si>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</si>
  <si>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</si>
  <si>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</si>
  <si>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</si>
  <si>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</si>
  <si>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</si>
  <si>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</si>
  <si>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</si>
  <si>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</si>
  <si>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</si>
  <si>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</si>
  <si>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</si>
  <si>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</si>
  <si>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</si>
  <si>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</si>
  <si>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</si>
  <si>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</si>
  <si>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</si>
  <si>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</si>
  <si>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</si>
  <si>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</si>
  <si>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</si>
  <si>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</si>
  <si>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</si>
  <si>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</si>
  <si>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</si>
  <si>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</si>
  <si>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</si>
  <si>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</si>
  <si>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</si>
  <si>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</si>
  <si>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</si>
  <si>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</si>
  <si>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</si>
  <si>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</si>
  <si>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</si>
  <si>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</si>
  <si>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</si>
  <si>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</si>
  <si>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</si>
  <si>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</si>
  <si>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</si>
  <si>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</si>
  <si>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</si>
  <si>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</si>
  <si>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</si>
  <si>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</si>
  <si>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</si>
  <si>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</si>
  <si>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</si>
  <si>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</si>
  <si>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</si>
  <si>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</si>
  <si>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</si>
  <si>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</si>
  <si>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</si>
  <si>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</si>
  <si>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</si>
  <si>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</si>
  <si>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</si>
  <si>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</si>
  <si>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158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</si>
  <si>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</si>
  <si>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</si>
  <si>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</si>
  <si>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</si>
  <si>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01.01..2025год составляет</t>
  </si>
  <si>
    <t>кв.4-замена участка ст.КН</t>
  </si>
  <si>
    <t>22.06.2024г</t>
  </si>
  <si>
    <t>кв.1,2-смена радиаторов ЦО</t>
  </si>
  <si>
    <t>29.07.2024г</t>
  </si>
  <si>
    <t>замена радиаторов</t>
  </si>
  <si>
    <t>26.11.2024г</t>
  </si>
  <si>
    <t>Восстановление освещения</t>
  </si>
  <si>
    <t>12.08.2024г</t>
  </si>
  <si>
    <t>Диагностика внутридомового газ.оборудования</t>
  </si>
  <si>
    <t>1раз в 5-ть лет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</si>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</sst>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2" workbookViewId="0">
      <selection activeCell="G50" sqref="G50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8.125" style="35" customWidth="1"/>
    <col min="6" max="6" width="12.5" style="35" customWidth="1"/>
    <col min="7" max="7" width="11.125" style="36" customWidth="1"/>
    <col min="8" max="1024" width="10.625" style="3" customWidth="1"/>
    <col min="1025" max="1025" width="9" customWidth="1"/>
  </cols>
  <sheetData>
    <row r="1" spans="1:1003" ht="23.1" customHeight="1">
      <c r="A1" s="54" t="s">
        <v>92</v>
      </c>
      <c r="B1" s="54"/>
      <c r="C1" s="54"/>
      <c r="D1" s="54"/>
      <c r="E1" s="54"/>
      <c r="F1" s="54"/>
      <c r="G1" s="5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5" t="s">
        <v>2</v>
      </c>
      <c r="D3" s="5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3">
        <v>432.42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3">
        <v>397.34</v>
      </c>
      <c r="D5" s="5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52" t="s">
        <v>8</v>
      </c>
      <c r="B6" s="52"/>
      <c r="C6" s="53">
        <v>35.08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0" t="s">
        <v>17</v>
      </c>
      <c r="C10" s="50"/>
      <c r="D10" s="50"/>
      <c r="E10" s="50"/>
      <c r="F10" s="50"/>
      <c r="G10" s="14">
        <f>G11+G12+G13</f>
        <v>8947.7000000000007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5094.1000000000004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3853.6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37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0" t="s">
        <v>27</v>
      </c>
      <c r="C14" s="50"/>
      <c r="D14" s="50"/>
      <c r="E14" s="50"/>
      <c r="F14" s="50"/>
      <c r="G14" s="14">
        <f>G15+G16+G17+G18</f>
        <v>93944.02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10986.2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50.25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G19+G20+G21+G24+G25+G22+G23</f>
        <v>82957.820000000007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7.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3984.9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2.75" customHeight="1">
      <c r="A20" s="16" t="s">
        <v>42</v>
      </c>
      <c r="B20" s="17" t="s">
        <v>43</v>
      </c>
      <c r="C20" s="49" t="s">
        <v>44</v>
      </c>
      <c r="D20" s="49"/>
      <c r="E20" s="22"/>
      <c r="F20" s="19"/>
      <c r="G20" s="20">
        <v>1335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45</v>
      </c>
      <c r="B21" s="17" t="s">
        <v>46</v>
      </c>
      <c r="C21" s="49" t="s">
        <v>25</v>
      </c>
      <c r="D21" s="49"/>
      <c r="E21" s="41" t="s">
        <v>98</v>
      </c>
      <c r="F21" s="19" t="s">
        <v>99</v>
      </c>
      <c r="G21" s="20">
        <v>6244.9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39"/>
      <c r="C22" s="49" t="s">
        <v>25</v>
      </c>
      <c r="D22" s="49"/>
      <c r="E22" s="41" t="s">
        <v>100</v>
      </c>
      <c r="F22" s="19" t="s">
        <v>101</v>
      </c>
      <c r="G22" s="20">
        <v>19405.900000000001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39"/>
      <c r="C23" s="49" t="s">
        <v>25</v>
      </c>
      <c r="D23" s="49"/>
      <c r="E23" s="41" t="s">
        <v>102</v>
      </c>
      <c r="F23" s="19" t="s">
        <v>103</v>
      </c>
      <c r="G23" s="20">
        <v>18489.919999999998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 t="s">
        <v>47</v>
      </c>
      <c r="B24" s="17" t="s">
        <v>48</v>
      </c>
      <c r="C24" s="49" t="s">
        <v>44</v>
      </c>
      <c r="D24" s="49"/>
      <c r="E24" s="22"/>
      <c r="F24" s="19"/>
      <c r="G24" s="20">
        <v>10714.2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" customHeight="1">
      <c r="A25" s="24" t="s">
        <v>49</v>
      </c>
      <c r="B25" s="18" t="s">
        <v>50</v>
      </c>
      <c r="C25" s="48" t="s">
        <v>25</v>
      </c>
      <c r="D25" s="48"/>
      <c r="E25" s="17"/>
      <c r="F25" s="19"/>
      <c r="G25" s="20">
        <v>22783</v>
      </c>
      <c r="H25" s="2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6" t="s">
        <v>52</v>
      </c>
      <c r="C26" s="49" t="s">
        <v>25</v>
      </c>
      <c r="D26" s="49"/>
      <c r="E26" s="22"/>
      <c r="F26" s="19"/>
      <c r="G26" s="15">
        <f>G27+G28+G29</f>
        <v>2520.8000000000002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49" t="s">
        <v>20</v>
      </c>
      <c r="D27" s="49"/>
      <c r="E27" s="22"/>
      <c r="F27" s="19"/>
      <c r="G27" s="20">
        <v>714.8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48" t="s">
        <v>20</v>
      </c>
      <c r="D28" s="48"/>
      <c r="E28" s="22"/>
      <c r="F28" s="25"/>
      <c r="G28" s="20">
        <v>495.5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49" t="s">
        <v>25</v>
      </c>
      <c r="D29" s="49"/>
      <c r="E29" s="41" t="s">
        <v>104</v>
      </c>
      <c r="F29" s="19" t="s">
        <v>105</v>
      </c>
      <c r="G29" s="20">
        <v>1310.5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42" customHeight="1">
      <c r="A30" s="12" t="s">
        <v>59</v>
      </c>
      <c r="B30" s="13" t="s">
        <v>60</v>
      </c>
      <c r="C30" s="49" t="s">
        <v>44</v>
      </c>
      <c r="D30" s="49"/>
      <c r="E30" s="22" t="s">
        <v>61</v>
      </c>
      <c r="F30" s="19"/>
      <c r="G30" s="14">
        <v>2390.4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49" t="s">
        <v>44</v>
      </c>
      <c r="D31" s="49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47"/>
      <c r="D32" s="47"/>
      <c r="E32" s="10"/>
      <c r="F32" s="27"/>
      <c r="G32" s="14">
        <f>G33+G34+G35+G36</f>
        <v>17352.2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66</v>
      </c>
      <c r="B33" s="22" t="s">
        <v>67</v>
      </c>
      <c r="C33" s="49" t="s">
        <v>37</v>
      </c>
      <c r="D33" s="49"/>
      <c r="E33" s="17"/>
      <c r="F33" s="19"/>
      <c r="G33" s="20">
        <v>14229.2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68</v>
      </c>
      <c r="B34" s="41" t="s">
        <v>106</v>
      </c>
      <c r="C34" s="49" t="s">
        <v>107</v>
      </c>
      <c r="D34" s="49"/>
      <c r="E34" s="17"/>
      <c r="F34" s="19"/>
      <c r="G34" s="20">
        <v>1323.3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69</v>
      </c>
      <c r="B35" s="22" t="s">
        <v>70</v>
      </c>
      <c r="C35" s="43" t="s">
        <v>71</v>
      </c>
      <c r="D35" s="43"/>
      <c r="E35" s="25"/>
      <c r="F35" s="19"/>
      <c r="G35" s="23">
        <v>1799.7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72.75" customHeight="1">
      <c r="A36" s="16" t="s">
        <v>72</v>
      </c>
      <c r="B36" s="17" t="s">
        <v>73</v>
      </c>
      <c r="C36" s="49" t="s">
        <v>44</v>
      </c>
      <c r="D36" s="49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0" t="s">
        <v>74</v>
      </c>
      <c r="B37" s="13" t="s">
        <v>75</v>
      </c>
      <c r="C37" s="49" t="s">
        <v>20</v>
      </c>
      <c r="D37" s="49"/>
      <c r="E37" s="10"/>
      <c r="F37" s="27"/>
      <c r="G37" s="14">
        <v>13570.6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0" t="s">
        <v>76</v>
      </c>
      <c r="B38" s="13" t="s">
        <v>77</v>
      </c>
      <c r="C38" s="49" t="s">
        <v>20</v>
      </c>
      <c r="D38" s="49"/>
      <c r="E38" s="10"/>
      <c r="F38" s="27"/>
      <c r="G38" s="14">
        <v>2850.9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78</v>
      </c>
      <c r="B39" s="13" t="s">
        <v>79</v>
      </c>
      <c r="C39" s="47"/>
      <c r="D39" s="47"/>
      <c r="E39" s="29"/>
      <c r="F39" s="10"/>
      <c r="G39" s="14">
        <f>SUM(G40:G43)</f>
        <v>6018.5999999999995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80</v>
      </c>
      <c r="B40" s="22" t="s">
        <v>81</v>
      </c>
      <c r="C40" s="43" t="s">
        <v>82</v>
      </c>
      <c r="D40" s="43"/>
      <c r="E40" s="22"/>
      <c r="F40" s="19"/>
      <c r="G40" s="20">
        <v>4304.3999999999996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83</v>
      </c>
      <c r="B41" s="22" t="s">
        <v>84</v>
      </c>
      <c r="C41" s="43" t="s">
        <v>82</v>
      </c>
      <c r="D41" s="43"/>
      <c r="E41" s="22"/>
      <c r="F41" s="19"/>
      <c r="G41" s="20">
        <v>545.20000000000005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85</v>
      </c>
      <c r="B42" s="22" t="s">
        <v>86</v>
      </c>
      <c r="C42" s="43" t="s">
        <v>82</v>
      </c>
      <c r="D42" s="43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90</v>
      </c>
      <c r="B43" s="38" t="s">
        <v>91</v>
      </c>
      <c r="C43" s="43" t="s">
        <v>82</v>
      </c>
      <c r="D43" s="43"/>
      <c r="E43" s="38"/>
      <c r="F43" s="19"/>
      <c r="G43" s="20">
        <v>1169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42" customHeight="1">
      <c r="A44" s="12" t="s">
        <v>87</v>
      </c>
      <c r="B44" s="13" t="s">
        <v>88</v>
      </c>
      <c r="C44" s="43" t="s">
        <v>82</v>
      </c>
      <c r="D44" s="43"/>
      <c r="E44" s="22"/>
      <c r="F44" s="19"/>
      <c r="G44" s="14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7" customHeight="1">
      <c r="A45" s="32"/>
      <c r="B45" s="5"/>
      <c r="C45" s="5"/>
      <c r="D45" s="5"/>
      <c r="E45" s="44" t="s">
        <v>89</v>
      </c>
      <c r="F45" s="44"/>
      <c r="G45" s="56">
        <f>G10+G14+G26+G30+G31+G32+G37+G38+G39+G44</f>
        <v>147595.22</v>
      </c>
      <c r="H45" s="15" t="s">
        <v>96</v>
      </c>
    </row>
    <row r="46" spans="1:1003" ht="24.6" customHeight="1">
      <c r="A46" s="32"/>
      <c r="B46" s="5"/>
      <c r="C46" s="5"/>
      <c r="D46" s="5"/>
      <c r="E46" s="44" t="s">
        <v>93</v>
      </c>
      <c r="F46" s="44"/>
      <c r="G46" s="56">
        <v>79499.399999999994</v>
      </c>
      <c r="H46" s="15" t="s">
        <v>96</v>
      </c>
    </row>
    <row r="47" spans="1:1003" ht="24.6" customHeight="1">
      <c r="A47" s="32"/>
      <c r="B47" s="5"/>
      <c r="C47" s="5"/>
      <c r="D47" s="5"/>
      <c r="E47" s="44" t="s">
        <v>94</v>
      </c>
      <c r="F47" s="44"/>
      <c r="G47" s="56">
        <v>109995</v>
      </c>
      <c r="H47" s="40" t="s">
        <v>96</v>
      </c>
    </row>
    <row r="48" spans="1:1003" ht="24.6" customHeight="1">
      <c r="A48" s="32"/>
      <c r="B48" s="40"/>
      <c r="C48" s="40"/>
      <c r="D48" s="40"/>
      <c r="E48" s="45" t="s">
        <v>95</v>
      </c>
      <c r="F48" s="46"/>
      <c r="G48" s="56">
        <v>9600</v>
      </c>
      <c r="H48" s="40" t="s">
        <v>96</v>
      </c>
    </row>
    <row r="49" spans="1:8" ht="24.6" customHeight="1">
      <c r="A49" s="32"/>
      <c r="B49" s="5"/>
      <c r="C49" s="5"/>
      <c r="D49" s="5"/>
      <c r="E49" s="44" t="s">
        <v>108</v>
      </c>
      <c r="F49" s="44"/>
      <c r="G49" s="56">
        <f>G48+G47-G45</f>
        <v>-28000.22</v>
      </c>
      <c r="H49" s="40" t="s">
        <v>96</v>
      </c>
    </row>
    <row r="50" spans="1:8" ht="52.5" customHeight="1">
      <c r="A50" s="33"/>
      <c r="B50" s="33"/>
      <c r="C50" s="33"/>
      <c r="D50" s="33"/>
      <c r="E50" s="42" t="s">
        <v>97</v>
      </c>
      <c r="F50" s="42"/>
      <c r="G50" s="57">
        <v>1193</v>
      </c>
      <c r="H50" s="34" t="s">
        <v>96</v>
      </c>
    </row>
  </sheetData>
  <mergeCells count="57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7:D27"/>
    <mergeCell ref="B14:F14"/>
    <mergeCell ref="C15:D15"/>
    <mergeCell ref="C16:D16"/>
    <mergeCell ref="C17:D17"/>
    <mergeCell ref="C18:D18"/>
    <mergeCell ref="C19:D19"/>
    <mergeCell ref="C20:D20"/>
    <mergeCell ref="C21:D21"/>
    <mergeCell ref="C24:D24"/>
    <mergeCell ref="C25:D25"/>
    <mergeCell ref="C26:D26"/>
    <mergeCell ref="C22:D22"/>
    <mergeCell ref="C23:D23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E50:F50"/>
    <mergeCell ref="C40:D40"/>
    <mergeCell ref="C41:D41"/>
    <mergeCell ref="C42:D42"/>
    <mergeCell ref="C44:D44"/>
    <mergeCell ref="E45:F45"/>
    <mergeCell ref="E46:F46"/>
    <mergeCell ref="E47:F47"/>
    <mergeCell ref="E49:F49"/>
    <mergeCell ref="C43:D43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875</cp:revision>
  <cp:lastPrinted>2022-03-17T06:17:09Z</cp:lastPrinted>
  <dcterms:created xsi:type="dcterms:W3CDTF">2016-02-12T10:30:15Z</dcterms:created>
  <dcterms:modified xsi:type="dcterms:W3CDTF">2025-03-08T12:37:50Z</dcterms:modified>
</cp:coreProperties>
</file>