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-120" yWindow="-120" windowWidth="29040" windowHeight="15840" tabRatio="500"/>
  </bookViews>
  <sheets>
    <sheet name="2019" sheetId="1" r:id="rId1"/>
  </sheets>
  <definedNames>
    <definedName name="_xlnm.Print_Titles" localSheetId="0">'2019'!$8:$9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N18" i="1" s="1"/>
  <c r="N14" i="1" s="1"/>
  <c r="N38" i="1"/>
  <c r="N31" i="1"/>
  <c r="N25" i="1"/>
  <c r="N10" i="1"/>
  <c r="J5" i="1"/>
  <c r="J6" i="1" s="1"/>
  <c r="N44" i="1" l="1"/>
  <c r="N48" i="1"/>
</calcChain>
</file>

<file path=xl/sharedStrings.xml><?xml version="1.0" encoding="utf-8"?>
<sst xmlns="http://schemas.openxmlformats.org/spreadsheetml/2006/main" count="129" uniqueCount="101">
  <si>
    <t>Обслуживающая организация: ООО «Наш город»</t>
  </si>
  <si>
    <t xml:space="preserve">Год ввода в эксплуатацию: </t>
  </si>
  <si>
    <t>1970 г.</t>
  </si>
  <si>
    <t>Количество квартир:</t>
  </si>
  <si>
    <t>Количество этажей:</t>
  </si>
  <si>
    <t>Количество подъездов:</t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</si>
  <si>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</si>
  <si>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</si>
  <si>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</si>
  <si>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</si>
  <si>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</si>
  <si>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</si>
  <si>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</si>
  <si>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</si>
  <si>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</si>
  <si>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</si>
  <si>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</si>
  <si>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</si>
  <si>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 xml:space="preserve">Работы, необходимые для надлежащего содержания несущих и ненесущих конструкций </t>
  </si>
  <si>
    <t>ежедневно (кроме выходных и праздничных дней)</t>
  </si>
  <si>
    <t>1.3.</t>
  </si>
  <si>
    <t xml:space="preserve">Работы по восстановлению надлежащего состояния строительных конструкций 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</si>
  <si>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</si>
  <si>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</si>
  <si>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</si>
  <si>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</si>
  <si>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</si>
  <si>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</si>
  <si>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</si>
  <si>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</si>
  <si>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</si>
  <si>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</si>
  <si>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</si>
  <si>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</si>
  <si>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</si>
  <si>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</si>
  <si>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по необходимости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</si>
  <si>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</si>
  <si>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</si>
  <si>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</si>
  <si>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</si>
  <si>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круглосуточно</t>
  </si>
  <si>
    <t>2.4.3.</t>
  </si>
  <si>
    <t>Ремонт систем водоснабжения (холодного и горячего), отопления и водоотведения</t>
  </si>
  <si>
    <t>2.5.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</si>
  <si>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</si>
  <si>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</si>
  <si>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</si>
  <si>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</si>
  <si>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</si>
  <si>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</si>
  <si>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</si>
  <si>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</si>
  <si>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</si>
  <si>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</si>
  <si>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</si>
  <si>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</si>
  <si>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</si>
  <si>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</si>
  <si>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</si>
  <si>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</si>
  <si>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</si>
  <si>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</si>
  <si>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</si>
  <si>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</si>
  <si>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</si>
  <si>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</si>
  <si>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</si>
  <si>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Общедомовые нужды, в том числе:</t>
  </si>
  <si>
    <t>Общедомовые нужды по электроэнергии</t>
  </si>
  <si>
    <t>ежемесячно</t>
  </si>
  <si>
    <t>Общедомовые нужды по  холодному водоснабжению</t>
  </si>
  <si>
    <t>Общедомовые нужды по  горячему водоснабжению</t>
  </si>
  <si>
    <t>6.</t>
  </si>
  <si>
    <t>Эксплуатация коллективных (общедомовых) приборов учета используемых энергетических ресурсов</t>
  </si>
  <si>
    <t>7.</t>
  </si>
  <si>
    <t>Итого:</t>
  </si>
  <si>
    <r>
      <t>Общая площадь помещений (м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):</t>
    </r>
  </si>
  <si>
    <r>
      <t>Общая площадь жилых и нежилых помещений (м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):</t>
    </r>
  </si>
  <si>
    <r>
      <t>Общая площадь мест общего пользования (м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):</t>
    </r>
  </si>
  <si>
    <t>2.4.4.</t>
  </si>
  <si>
    <t>2.4.5.</t>
  </si>
  <si>
    <t>Работа дежурно-диспетчерской службы</t>
  </si>
  <si>
    <t>Аренда автотранспорта</t>
  </si>
  <si>
    <t>Услуги абоненского отдела</t>
  </si>
  <si>
    <t>6.1.</t>
  </si>
  <si>
    <t>6.2.</t>
  </si>
  <si>
    <t>6.3.</t>
  </si>
  <si>
    <t>3.4.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</si>
  <si>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</si>
  <si>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</si>
  <si>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Комсомольская,  д. 16</t>
  </si>
  <si>
    <t>Начислено за 2024г.:</t>
  </si>
  <si>
    <t>Получено за 2024 г.:</t>
  </si>
  <si>
    <t>Остаток:  на 01.01.2024год</t>
  </si>
  <si>
    <t>Получено за пользование интернета-2024г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</si>
  <si>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</si>
  <si>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</si>
  <si>
    <r>
      <t>Работы, выполняемые в целях надлежащего содержания электрооборудования</t>
    </r>
    <r>
      <rPr>
        <b/>
        <sz val="12"/>
        <rFont val="Times New Roman"/>
        <family val="1"/>
        <charset val="204"/>
      </rPr>
      <t>, в том числе:</t>
    </r>
  </si>
  <si>
    <t>Диагностика внутридомового газ.оборудования</t>
  </si>
  <si>
    <t>1раз в 5-ть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</si>
</sst>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руб.-419];[Red]\-#,##0.00\ [$руб.-419]"/>
    <numFmt numFmtId="165" formatCode="#,###.0"/>
    <numFmt numFmtId="166" formatCode="#,###.00"/>
  </numFmts>
  <fonts count="14">
    <font>
      <sz val="10"/>
      <name val="Arial"/>
      <family val="2"/>
      <charset val="204"/>
    </font>
    <font>
      <u/>
      <sz val="10"/>
      <name val="FreeSans"/>
      <family val="2"/>
      <charset val="204"/>
    </font>
    <font>
      <sz val="10"/>
      <name val="FreeSans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"/>
      <family val="2"/>
      <charset val="204"/>
    </font>
    <font>
      <b/>
      <sz val="8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/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</cellStyleXfs>
  <cellXfs count="61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7" fillId="0" borderId="0" xfId="3" applyFont="1" applyFill="1" applyBorder="1" applyAlignment="1">
      <alignment horizontal="left" vertical="center" wrapText="1"/>
    </xf>
    <xf numFmtId="0" fontId="7" fillId="0" borderId="0" xfId="3" applyFont="1" applyFill="1" applyAlignment="1">
      <alignment horizontal="left" vertical="center" wrapText="1"/>
    </xf>
    <xf numFmtId="0" fontId="7" fillId="0" borderId="0" xfId="3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 wrapText="1"/>
    </xf>
    <xf numFmtId="165" fontId="8" fillId="0" borderId="2" xfId="3" applyNumberFormat="1" applyFont="1" applyFill="1" applyBorder="1" applyAlignment="1">
      <alignment horizontal="center" vertical="center" wrapText="1"/>
    </xf>
    <xf numFmtId="165" fontId="8" fillId="0" borderId="3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horizontal="center" vertical="center" wrapText="1"/>
    </xf>
    <xf numFmtId="166" fontId="8" fillId="0" borderId="3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/>
    </xf>
  </cellXfs>
  <cellStyles count="6">
    <cellStyle name="Заголовок" xfId="1"/>
    <cellStyle name="Заголовок1" xfId="2"/>
    <cellStyle name="Обычный" xfId="0" builtinId="0"/>
    <cellStyle name="Обычный_7" xfId="3"/>
    <cellStyle name="Результат" xfId="4"/>
    <cellStyle name="Результат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000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9"/>
  <sheetViews>
    <sheetView tabSelected="1" topLeftCell="A40" zoomScale="75" zoomScaleNormal="75" workbookViewId="0">
      <selection activeCell="N48" sqref="N48"/>
    </sheetView>
  </sheetViews>
  <sheetFormatPr defaultColWidth="11.5703125" defaultRowHeight="12.75"/>
  <cols>
    <col min="1" max="1" width="5.5703125" style="3" customWidth="1"/>
    <col min="2" max="7" width="11.5703125" style="3" hidden="1" customWidth="1"/>
    <col min="8" max="8" width="7.5703125" style="1" customWidth="1"/>
    <col min="9" max="9" width="40.28515625" style="1" customWidth="1"/>
    <col min="10" max="10" width="12.5703125" style="1" customWidth="1"/>
    <col min="11" max="11" width="17.28515625" style="1" customWidth="1"/>
    <col min="12" max="12" width="49" style="1" customWidth="1"/>
    <col min="13" max="13" width="13.7109375" style="1" customWidth="1"/>
    <col min="14" max="14" width="20.140625" style="2" customWidth="1"/>
    <col min="15" max="16384" width="11.5703125" style="3"/>
  </cols>
  <sheetData>
    <row r="1" spans="1:256" s="5" customFormat="1" ht="23.25" customHeight="1">
      <c r="A1" s="12"/>
      <c r="B1" s="12"/>
      <c r="C1" s="12"/>
      <c r="D1" s="12"/>
      <c r="E1" s="12"/>
      <c r="F1" s="12"/>
      <c r="G1" s="12"/>
      <c r="H1" s="39" t="s">
        <v>91</v>
      </c>
      <c r="I1" s="39"/>
      <c r="J1" s="39"/>
      <c r="K1" s="39"/>
      <c r="L1" s="39"/>
      <c r="M1" s="39"/>
      <c r="N1" s="39"/>
      <c r="O1" s="12"/>
    </row>
    <row r="2" spans="1:256" s="6" customFormat="1" ht="14.1" customHeight="1">
      <c r="A2" s="14"/>
      <c r="B2" s="14"/>
      <c r="C2" s="14"/>
      <c r="D2" s="14"/>
      <c r="E2" s="14"/>
      <c r="F2" s="14"/>
      <c r="G2" s="14"/>
      <c r="H2" s="40" t="s">
        <v>0</v>
      </c>
      <c r="I2" s="40"/>
      <c r="J2" s="40"/>
      <c r="K2" s="40"/>
      <c r="L2" s="12"/>
      <c r="M2" s="14"/>
      <c r="N2" s="15"/>
      <c r="O2" s="14"/>
    </row>
    <row r="3" spans="1:256" s="6" customFormat="1" ht="21.75" customHeight="1">
      <c r="A3" s="14"/>
      <c r="B3" s="14"/>
      <c r="C3" s="14"/>
      <c r="D3" s="14"/>
      <c r="E3" s="14"/>
      <c r="F3" s="14"/>
      <c r="G3" s="14"/>
      <c r="H3" s="40" t="s">
        <v>1</v>
      </c>
      <c r="I3" s="40"/>
      <c r="J3" s="41" t="s">
        <v>2</v>
      </c>
      <c r="K3" s="42"/>
      <c r="L3" s="14" t="s">
        <v>3</v>
      </c>
      <c r="M3" s="15">
        <v>9</v>
      </c>
      <c r="N3" s="15"/>
      <c r="O3" s="14"/>
    </row>
    <row r="4" spans="1:256" s="6" customFormat="1" ht="28.5" customHeight="1">
      <c r="A4" s="14"/>
      <c r="B4" s="14"/>
      <c r="C4" s="14"/>
      <c r="D4" s="14"/>
      <c r="E4" s="14"/>
      <c r="F4" s="14"/>
      <c r="G4" s="14"/>
      <c r="H4" s="40" t="s">
        <v>77</v>
      </c>
      <c r="I4" s="40"/>
      <c r="J4" s="43">
        <v>4893.7</v>
      </c>
      <c r="K4" s="44"/>
      <c r="L4" s="14" t="s">
        <v>4</v>
      </c>
      <c r="M4" s="15">
        <v>5</v>
      </c>
      <c r="N4" s="15"/>
      <c r="O4" s="14"/>
    </row>
    <row r="5" spans="1:256" s="6" customFormat="1" ht="33.75" customHeight="1">
      <c r="A5" s="14"/>
      <c r="B5" s="14"/>
      <c r="C5" s="14"/>
      <c r="D5" s="14"/>
      <c r="E5" s="14"/>
      <c r="F5" s="14"/>
      <c r="G5" s="14"/>
      <c r="H5" s="40" t="s">
        <v>78</v>
      </c>
      <c r="I5" s="40"/>
      <c r="J5" s="43">
        <f>4557.6+219.6</f>
        <v>4777.2000000000007</v>
      </c>
      <c r="K5" s="44"/>
      <c r="L5" s="14" t="s">
        <v>5</v>
      </c>
      <c r="M5" s="15">
        <v>2</v>
      </c>
      <c r="N5" s="15"/>
      <c r="O5" s="14"/>
      <c r="P5" s="7"/>
      <c r="Q5" s="8"/>
      <c r="V5" s="7"/>
      <c r="W5" s="8"/>
      <c r="AB5" s="7"/>
      <c r="AC5" s="8"/>
      <c r="AH5" s="7"/>
      <c r="AI5" s="8"/>
      <c r="AN5" s="7"/>
      <c r="AO5" s="8"/>
      <c r="AT5" s="7"/>
      <c r="AU5" s="8"/>
      <c r="AZ5" s="7"/>
      <c r="BA5" s="8"/>
      <c r="BF5" s="7"/>
      <c r="BG5" s="8"/>
      <c r="BL5" s="7"/>
      <c r="BM5" s="8"/>
      <c r="BR5" s="7"/>
      <c r="BS5" s="8"/>
      <c r="BX5" s="7"/>
      <c r="BY5" s="8"/>
      <c r="CD5" s="7"/>
      <c r="CE5" s="8"/>
      <c r="CJ5" s="7"/>
      <c r="CK5" s="8"/>
      <c r="CP5" s="7"/>
      <c r="CQ5" s="8"/>
      <c r="CV5" s="7"/>
      <c r="CW5" s="8"/>
      <c r="DB5" s="7"/>
      <c r="DC5" s="8"/>
      <c r="DH5" s="7"/>
      <c r="DI5" s="8"/>
      <c r="DN5" s="7"/>
      <c r="DO5" s="8"/>
      <c r="DT5" s="7"/>
      <c r="DU5" s="8"/>
      <c r="DZ5" s="7"/>
      <c r="EA5" s="8"/>
      <c r="EF5" s="7"/>
      <c r="EG5" s="8"/>
      <c r="EL5" s="7"/>
      <c r="EM5" s="8"/>
      <c r="ER5" s="7"/>
      <c r="ES5" s="8"/>
      <c r="EX5" s="7"/>
      <c r="EY5" s="8"/>
      <c r="FD5" s="7"/>
      <c r="FE5" s="8"/>
      <c r="FJ5" s="7"/>
      <c r="FK5" s="8"/>
      <c r="FP5" s="7"/>
      <c r="FQ5" s="8"/>
      <c r="FV5" s="7"/>
      <c r="FW5" s="8"/>
      <c r="GB5" s="7"/>
      <c r="GC5" s="8"/>
      <c r="GH5" s="7"/>
      <c r="GI5" s="8"/>
      <c r="GN5" s="7"/>
      <c r="GO5" s="8"/>
      <c r="GT5" s="7"/>
      <c r="GU5" s="8"/>
      <c r="GZ5" s="7"/>
      <c r="HA5" s="8"/>
      <c r="HF5" s="7"/>
      <c r="HG5" s="8"/>
      <c r="HL5" s="7"/>
      <c r="HM5" s="8"/>
      <c r="HR5" s="7"/>
      <c r="HS5" s="8"/>
      <c r="HX5" s="7"/>
      <c r="HY5" s="8"/>
      <c r="ID5" s="7"/>
      <c r="IE5" s="8"/>
      <c r="IJ5" s="7"/>
      <c r="IK5" s="8"/>
      <c r="IP5" s="7"/>
      <c r="IQ5" s="8"/>
      <c r="IV5" s="7"/>
    </row>
    <row r="6" spans="1:256" s="6" customFormat="1" ht="42" customHeight="1">
      <c r="A6" s="14"/>
      <c r="B6" s="14"/>
      <c r="C6" s="14"/>
      <c r="D6" s="14"/>
      <c r="E6" s="14"/>
      <c r="F6" s="14"/>
      <c r="G6" s="14"/>
      <c r="H6" s="40" t="s">
        <v>79</v>
      </c>
      <c r="I6" s="40"/>
      <c r="J6" s="43">
        <f>J4-J5</f>
        <v>116.49999999999909</v>
      </c>
      <c r="K6" s="44"/>
      <c r="L6" s="14"/>
      <c r="M6" s="14"/>
      <c r="N6" s="15"/>
      <c r="O6" s="14"/>
      <c r="P6" s="7"/>
      <c r="Q6" s="8"/>
      <c r="V6" s="7"/>
      <c r="W6" s="8"/>
      <c r="AB6" s="7"/>
      <c r="AC6" s="8"/>
      <c r="AH6" s="7"/>
      <c r="AI6" s="8"/>
      <c r="AN6" s="7"/>
      <c r="AO6" s="8"/>
      <c r="AT6" s="7"/>
      <c r="AU6" s="8"/>
      <c r="AZ6" s="7"/>
      <c r="BA6" s="8"/>
      <c r="BF6" s="7"/>
      <c r="BG6" s="8"/>
      <c r="BL6" s="7"/>
      <c r="BM6" s="8"/>
      <c r="BR6" s="7"/>
      <c r="BS6" s="8"/>
      <c r="BX6" s="7"/>
      <c r="BY6" s="8"/>
      <c r="CD6" s="7"/>
      <c r="CE6" s="8"/>
      <c r="CJ6" s="7"/>
      <c r="CK6" s="8"/>
      <c r="CP6" s="7"/>
      <c r="CQ6" s="8"/>
      <c r="CV6" s="7"/>
      <c r="CW6" s="8"/>
      <c r="DB6" s="7"/>
      <c r="DC6" s="8"/>
      <c r="DH6" s="7"/>
      <c r="DI6" s="8"/>
      <c r="DN6" s="7"/>
      <c r="DO6" s="8"/>
      <c r="DT6" s="7"/>
      <c r="DU6" s="8"/>
      <c r="DZ6" s="7"/>
      <c r="EA6" s="8"/>
      <c r="EF6" s="7"/>
      <c r="EG6" s="8"/>
      <c r="EL6" s="7"/>
      <c r="EM6" s="8"/>
      <c r="ER6" s="7"/>
      <c r="ES6" s="8"/>
      <c r="EX6" s="7"/>
      <c r="EY6" s="8"/>
      <c r="FD6" s="7"/>
      <c r="FE6" s="8"/>
      <c r="FJ6" s="7"/>
      <c r="FK6" s="8"/>
      <c r="FP6" s="7"/>
      <c r="FQ6" s="8"/>
      <c r="FV6" s="7"/>
      <c r="FW6" s="8"/>
      <c r="GB6" s="7"/>
      <c r="GC6" s="8"/>
      <c r="GH6" s="7"/>
      <c r="GI6" s="8"/>
      <c r="GN6" s="7"/>
      <c r="GO6" s="8"/>
      <c r="GT6" s="7"/>
      <c r="GU6" s="8"/>
      <c r="GZ6" s="7"/>
      <c r="HA6" s="8"/>
      <c r="HF6" s="7"/>
      <c r="HG6" s="8"/>
      <c r="HL6" s="7"/>
      <c r="HM6" s="8"/>
      <c r="HR6" s="7"/>
      <c r="HS6" s="8"/>
      <c r="HX6" s="7"/>
      <c r="HY6" s="8"/>
      <c r="ID6" s="7"/>
      <c r="IE6" s="8"/>
      <c r="IJ6" s="7"/>
      <c r="IK6" s="8"/>
      <c r="IP6" s="7"/>
      <c r="IQ6" s="8"/>
      <c r="IV6" s="7"/>
    </row>
    <row r="7" spans="1:256" s="6" customFormat="1" ht="13.9" customHeight="1">
      <c r="A7" s="14"/>
      <c r="B7" s="14"/>
      <c r="C7" s="14"/>
      <c r="D7" s="14"/>
      <c r="E7" s="14"/>
      <c r="F7" s="14"/>
      <c r="G7" s="14"/>
      <c r="H7" s="14"/>
      <c r="I7" s="15"/>
      <c r="J7" s="49"/>
      <c r="K7" s="50"/>
      <c r="L7" s="12"/>
      <c r="M7" s="14"/>
      <c r="N7" s="15"/>
      <c r="O7" s="14"/>
      <c r="P7" s="8"/>
      <c r="U7" s="7"/>
      <c r="V7" s="8"/>
      <c r="AA7" s="7"/>
      <c r="AB7" s="8"/>
      <c r="AG7" s="7"/>
      <c r="AH7" s="8"/>
      <c r="AM7" s="7"/>
      <c r="AN7" s="8"/>
      <c r="AS7" s="7"/>
      <c r="AT7" s="8"/>
      <c r="AY7" s="7"/>
      <c r="AZ7" s="8"/>
      <c r="BE7" s="7"/>
      <c r="BF7" s="8"/>
      <c r="BK7" s="7"/>
      <c r="BL7" s="8"/>
      <c r="BQ7" s="7"/>
      <c r="BR7" s="8"/>
      <c r="BW7" s="7"/>
      <c r="BX7" s="8"/>
      <c r="CC7" s="7"/>
      <c r="CD7" s="8"/>
      <c r="CI7" s="7"/>
      <c r="CJ7" s="8"/>
      <c r="CO7" s="7"/>
      <c r="CP7" s="8"/>
      <c r="CU7" s="7"/>
      <c r="CV7" s="8"/>
      <c r="DA7" s="7"/>
      <c r="DB7" s="8"/>
      <c r="DG7" s="7"/>
      <c r="DH7" s="8"/>
      <c r="DM7" s="7"/>
      <c r="DN7" s="8"/>
      <c r="DS7" s="7"/>
      <c r="DT7" s="8"/>
      <c r="DY7" s="7"/>
      <c r="DZ7" s="8"/>
      <c r="EE7" s="7"/>
      <c r="EF7" s="8"/>
      <c r="EK7" s="7"/>
      <c r="EL7" s="8"/>
      <c r="EQ7" s="7"/>
      <c r="ER7" s="8"/>
      <c r="EW7" s="7"/>
      <c r="EX7" s="8"/>
      <c r="FC7" s="7"/>
      <c r="FD7" s="8"/>
      <c r="FI7" s="7"/>
      <c r="FJ7" s="8"/>
      <c r="FO7" s="7"/>
      <c r="FP7" s="8"/>
      <c r="FU7" s="7"/>
      <c r="FV7" s="8"/>
      <c r="GA7" s="7"/>
      <c r="GB7" s="8"/>
      <c r="GG7" s="7"/>
      <c r="GH7" s="8"/>
      <c r="GM7" s="7"/>
      <c r="GN7" s="8"/>
      <c r="GS7" s="7"/>
      <c r="GT7" s="8"/>
      <c r="GY7" s="7"/>
      <c r="GZ7" s="8"/>
      <c r="HE7" s="7"/>
      <c r="HF7" s="8"/>
      <c r="HK7" s="7"/>
      <c r="HL7" s="8"/>
      <c r="HQ7" s="7"/>
      <c r="HR7" s="8"/>
      <c r="HW7" s="7"/>
      <c r="HX7" s="8"/>
      <c r="IC7" s="7"/>
      <c r="ID7" s="8"/>
      <c r="II7" s="7"/>
      <c r="IJ7" s="8"/>
      <c r="IO7" s="7"/>
      <c r="IP7" s="8"/>
      <c r="IU7" s="7"/>
      <c r="IV7" s="8"/>
    </row>
    <row r="8" spans="1:256" s="4" customFormat="1" ht="21" customHeight="1">
      <c r="A8" s="13"/>
      <c r="B8" s="13"/>
      <c r="C8" s="13"/>
      <c r="D8" s="13"/>
      <c r="E8" s="13"/>
      <c r="F8" s="13"/>
      <c r="G8" s="13"/>
      <c r="H8" s="45" t="s">
        <v>6</v>
      </c>
      <c r="I8" s="45" t="s">
        <v>7</v>
      </c>
      <c r="J8" s="45" t="s">
        <v>8</v>
      </c>
      <c r="K8" s="45"/>
      <c r="L8" s="45" t="s">
        <v>9</v>
      </c>
      <c r="M8" s="45" t="s">
        <v>10</v>
      </c>
      <c r="N8" s="13" t="s">
        <v>11</v>
      </c>
      <c r="O8" s="13"/>
    </row>
    <row r="9" spans="1:256" s="4" customFormat="1" ht="33" customHeight="1">
      <c r="A9" s="13"/>
      <c r="B9" s="13"/>
      <c r="C9" s="13"/>
      <c r="D9" s="13"/>
      <c r="E9" s="13"/>
      <c r="F9" s="13"/>
      <c r="G9" s="13"/>
      <c r="H9" s="45"/>
      <c r="I9" s="45"/>
      <c r="J9" s="45"/>
      <c r="K9" s="45"/>
      <c r="L9" s="45"/>
      <c r="M9" s="45"/>
      <c r="N9" s="13" t="s">
        <v>12</v>
      </c>
      <c r="O9" s="32"/>
    </row>
    <row r="10" spans="1:256" s="4" customFormat="1" ht="35.25" customHeight="1">
      <c r="A10" s="13"/>
      <c r="B10" s="13"/>
      <c r="C10" s="13"/>
      <c r="D10" s="13"/>
      <c r="E10" s="13"/>
      <c r="F10" s="13"/>
      <c r="G10" s="13"/>
      <c r="H10" s="16" t="s">
        <v>13</v>
      </c>
      <c r="I10" s="47" t="s">
        <v>14</v>
      </c>
      <c r="J10" s="47"/>
      <c r="K10" s="47"/>
      <c r="L10" s="47"/>
      <c r="M10" s="47"/>
      <c r="N10" s="18">
        <f>N11+N12+N13</f>
        <v>73777.7</v>
      </c>
      <c r="O10" s="32"/>
    </row>
    <row r="11" spans="1:256" s="9" customFormat="1" ht="50.25" customHeight="1">
      <c r="A11" s="19"/>
      <c r="B11" s="19"/>
      <c r="C11" s="19"/>
      <c r="D11" s="19"/>
      <c r="E11" s="19"/>
      <c r="F11" s="19"/>
      <c r="G11" s="19"/>
      <c r="H11" s="20" t="s">
        <v>15</v>
      </c>
      <c r="I11" s="21" t="s">
        <v>16</v>
      </c>
      <c r="J11" s="51" t="s">
        <v>19</v>
      </c>
      <c r="K11" s="51"/>
      <c r="L11" s="21"/>
      <c r="M11" s="22"/>
      <c r="N11" s="26">
        <v>57687.9</v>
      </c>
      <c r="O11" s="32"/>
    </row>
    <row r="12" spans="1:256" s="9" customFormat="1" ht="54.75" customHeight="1">
      <c r="A12" s="19"/>
      <c r="B12" s="19"/>
      <c r="C12" s="19"/>
      <c r="D12" s="19"/>
      <c r="E12" s="19"/>
      <c r="F12" s="19"/>
      <c r="G12" s="19"/>
      <c r="H12" s="20" t="s">
        <v>17</v>
      </c>
      <c r="I12" s="23" t="s">
        <v>18</v>
      </c>
      <c r="J12" s="51" t="s">
        <v>19</v>
      </c>
      <c r="K12" s="51"/>
      <c r="L12" s="21"/>
      <c r="M12" s="22"/>
      <c r="N12" s="26">
        <v>16089.8</v>
      </c>
      <c r="O12" s="32"/>
    </row>
    <row r="13" spans="1:256" s="9" customFormat="1" ht="37.5" customHeight="1">
      <c r="A13" s="19"/>
      <c r="B13" s="19"/>
      <c r="C13" s="19"/>
      <c r="D13" s="19"/>
      <c r="E13" s="19"/>
      <c r="F13" s="19"/>
      <c r="G13" s="19"/>
      <c r="H13" s="20" t="s">
        <v>20</v>
      </c>
      <c r="I13" s="21" t="s">
        <v>21</v>
      </c>
      <c r="J13" s="48" t="s">
        <v>36</v>
      </c>
      <c r="K13" s="48"/>
      <c r="L13" s="24"/>
      <c r="M13" s="22"/>
      <c r="N13" s="18">
        <v>0</v>
      </c>
      <c r="O13" s="32"/>
    </row>
    <row r="14" spans="1:256" s="4" customFormat="1" ht="39" customHeight="1">
      <c r="A14" s="13"/>
      <c r="B14" s="13"/>
      <c r="C14" s="13"/>
      <c r="D14" s="13"/>
      <c r="E14" s="13"/>
      <c r="F14" s="13"/>
      <c r="G14" s="13"/>
      <c r="H14" s="13" t="s">
        <v>22</v>
      </c>
      <c r="I14" s="47" t="s">
        <v>23</v>
      </c>
      <c r="J14" s="47"/>
      <c r="K14" s="47"/>
      <c r="L14" s="47"/>
      <c r="M14" s="47"/>
      <c r="N14" s="18">
        <f>N15+N16+N17+N18</f>
        <v>223113.49999999997</v>
      </c>
      <c r="O14" s="32"/>
    </row>
    <row r="15" spans="1:256" s="9" customFormat="1" ht="75" customHeight="1">
      <c r="A15" s="19"/>
      <c r="B15" s="19"/>
      <c r="C15" s="19"/>
      <c r="D15" s="19"/>
      <c r="E15" s="19"/>
      <c r="F15" s="19"/>
      <c r="G15" s="19"/>
      <c r="H15" s="20" t="s">
        <v>24</v>
      </c>
      <c r="I15" s="21" t="s">
        <v>25</v>
      </c>
      <c r="J15" s="48" t="s">
        <v>26</v>
      </c>
      <c r="K15" s="48"/>
      <c r="L15" s="24" t="s">
        <v>27</v>
      </c>
      <c r="M15" s="22"/>
      <c r="N15" s="26">
        <v>0</v>
      </c>
      <c r="O15" s="32"/>
    </row>
    <row r="16" spans="1:256" s="9" customFormat="1" ht="63.75" customHeight="1">
      <c r="A16" s="19"/>
      <c r="B16" s="19"/>
      <c r="C16" s="19"/>
      <c r="D16" s="19"/>
      <c r="E16" s="19"/>
      <c r="F16" s="19"/>
      <c r="G16" s="19"/>
      <c r="H16" s="20" t="s">
        <v>28</v>
      </c>
      <c r="I16" s="21" t="s">
        <v>29</v>
      </c>
      <c r="J16" s="48" t="s">
        <v>30</v>
      </c>
      <c r="K16" s="48"/>
      <c r="L16" s="24"/>
      <c r="M16" s="22"/>
      <c r="N16" s="26">
        <v>4044.3</v>
      </c>
      <c r="O16" s="32"/>
    </row>
    <row r="17" spans="1:15" s="9" customFormat="1" ht="36.950000000000003" customHeight="1">
      <c r="A17" s="19"/>
      <c r="B17" s="19"/>
      <c r="C17" s="19"/>
      <c r="D17" s="19"/>
      <c r="E17" s="19"/>
      <c r="F17" s="19"/>
      <c r="G17" s="19"/>
      <c r="H17" s="20" t="s">
        <v>31</v>
      </c>
      <c r="I17" s="21" t="s">
        <v>32</v>
      </c>
      <c r="J17" s="48" t="s">
        <v>33</v>
      </c>
      <c r="K17" s="48"/>
      <c r="L17" s="24" t="s">
        <v>27</v>
      </c>
      <c r="M17" s="22"/>
      <c r="N17" s="31">
        <v>0</v>
      </c>
      <c r="O17" s="32"/>
    </row>
    <row r="18" spans="1:15" s="9" customFormat="1" ht="77.25" customHeight="1">
      <c r="A18" s="19"/>
      <c r="B18" s="19"/>
      <c r="C18" s="19"/>
      <c r="D18" s="19"/>
      <c r="E18" s="19"/>
      <c r="F18" s="19"/>
      <c r="G18" s="19"/>
      <c r="H18" s="20" t="s">
        <v>34</v>
      </c>
      <c r="I18" s="21" t="s">
        <v>35</v>
      </c>
      <c r="J18" s="48" t="s">
        <v>36</v>
      </c>
      <c r="K18" s="48"/>
      <c r="L18" s="24"/>
      <c r="M18" s="22"/>
      <c r="N18" s="27">
        <f>N19+N20+N21+N22+N23+N24</f>
        <v>219069.19999999998</v>
      </c>
      <c r="O18" s="32"/>
    </row>
    <row r="19" spans="1:15" s="9" customFormat="1" ht="63.75" customHeight="1">
      <c r="A19" s="19"/>
      <c r="B19" s="19"/>
      <c r="C19" s="19"/>
      <c r="D19" s="19"/>
      <c r="E19" s="19"/>
      <c r="F19" s="19"/>
      <c r="G19" s="19"/>
      <c r="H19" s="20" t="s">
        <v>37</v>
      </c>
      <c r="I19" s="21" t="s">
        <v>38</v>
      </c>
      <c r="J19" s="48" t="s">
        <v>19</v>
      </c>
      <c r="K19" s="48"/>
      <c r="L19" s="24"/>
      <c r="M19" s="22"/>
      <c r="N19" s="26">
        <v>45126.9</v>
      </c>
      <c r="O19" s="32"/>
    </row>
    <row r="20" spans="1:15" s="9" customFormat="1" ht="63" customHeight="1">
      <c r="A20" s="19"/>
      <c r="B20" s="19"/>
      <c r="C20" s="19"/>
      <c r="D20" s="19"/>
      <c r="E20" s="19"/>
      <c r="F20" s="19"/>
      <c r="G20" s="19"/>
      <c r="H20" s="20" t="s">
        <v>39</v>
      </c>
      <c r="I20" s="21" t="s">
        <v>40</v>
      </c>
      <c r="J20" s="48" t="s">
        <v>41</v>
      </c>
      <c r="K20" s="48"/>
      <c r="L20" s="24"/>
      <c r="M20" s="22"/>
      <c r="N20" s="26">
        <v>13566</v>
      </c>
      <c r="O20" s="32"/>
    </row>
    <row r="21" spans="1:15" s="9" customFormat="1" ht="63.75" customHeight="1">
      <c r="A21" s="19"/>
      <c r="B21" s="19"/>
      <c r="C21" s="19"/>
      <c r="D21" s="19"/>
      <c r="E21" s="19"/>
      <c r="F21" s="19"/>
      <c r="G21" s="19"/>
      <c r="H21" s="20" t="s">
        <v>42</v>
      </c>
      <c r="I21" s="21" t="s">
        <v>43</v>
      </c>
      <c r="J21" s="48" t="s">
        <v>36</v>
      </c>
      <c r="K21" s="48"/>
      <c r="L21" s="24"/>
      <c r="M21" s="22"/>
      <c r="N21" s="18">
        <f>SUM(N22:N22)</f>
        <v>0</v>
      </c>
      <c r="O21" s="32"/>
    </row>
    <row r="22" spans="1:15" s="9" customFormat="1" ht="39" customHeight="1">
      <c r="A22" s="19"/>
      <c r="B22" s="19"/>
      <c r="C22" s="19"/>
      <c r="D22" s="19"/>
      <c r="E22" s="19"/>
      <c r="F22" s="19"/>
      <c r="G22" s="19"/>
      <c r="H22" s="25"/>
      <c r="I22" s="23"/>
      <c r="J22" s="48" t="s">
        <v>36</v>
      </c>
      <c r="K22" s="48"/>
      <c r="L22" s="36"/>
      <c r="M22" s="22"/>
      <c r="N22" s="26">
        <v>0</v>
      </c>
      <c r="O22" s="32"/>
    </row>
    <row r="23" spans="1:15" s="9" customFormat="1" ht="36.75" customHeight="1">
      <c r="A23" s="19"/>
      <c r="B23" s="19"/>
      <c r="C23" s="19"/>
      <c r="D23" s="19"/>
      <c r="E23" s="19"/>
      <c r="F23" s="19"/>
      <c r="G23" s="19"/>
      <c r="H23" s="25" t="s">
        <v>80</v>
      </c>
      <c r="I23" s="23" t="s">
        <v>82</v>
      </c>
      <c r="J23" s="51" t="s">
        <v>41</v>
      </c>
      <c r="K23" s="51"/>
      <c r="L23" s="24"/>
      <c r="M23" s="22"/>
      <c r="N23" s="26">
        <v>142770.29999999999</v>
      </c>
      <c r="O23" s="32"/>
    </row>
    <row r="24" spans="1:15" s="9" customFormat="1" ht="30" customHeight="1">
      <c r="A24" s="19"/>
      <c r="B24" s="19"/>
      <c r="C24" s="19"/>
      <c r="D24" s="19"/>
      <c r="E24" s="19"/>
      <c r="F24" s="19"/>
      <c r="G24" s="19"/>
      <c r="H24" s="25" t="s">
        <v>81</v>
      </c>
      <c r="I24" s="23" t="s">
        <v>83</v>
      </c>
      <c r="J24" s="51" t="s">
        <v>36</v>
      </c>
      <c r="K24" s="51"/>
      <c r="L24" s="21"/>
      <c r="M24" s="22"/>
      <c r="N24" s="26">
        <v>17606</v>
      </c>
      <c r="O24" s="32"/>
    </row>
    <row r="25" spans="1:15" s="9" customFormat="1" ht="52.5" customHeight="1">
      <c r="A25" s="19"/>
      <c r="B25" s="19"/>
      <c r="C25" s="19"/>
      <c r="D25" s="19"/>
      <c r="E25" s="19"/>
      <c r="F25" s="19"/>
      <c r="G25" s="19"/>
      <c r="H25" s="16" t="s">
        <v>44</v>
      </c>
      <c r="I25" s="38" t="s">
        <v>98</v>
      </c>
      <c r="J25" s="48" t="s">
        <v>36</v>
      </c>
      <c r="K25" s="48"/>
      <c r="L25" s="24"/>
      <c r="M25" s="22"/>
      <c r="N25" s="27">
        <f>N26+N27+N28</f>
        <v>42936</v>
      </c>
      <c r="O25" s="32"/>
    </row>
    <row r="26" spans="1:15" s="9" customFormat="1" ht="36.75" customHeight="1">
      <c r="A26" s="19"/>
      <c r="B26" s="19"/>
      <c r="C26" s="19"/>
      <c r="D26" s="19"/>
      <c r="E26" s="19"/>
      <c r="F26" s="19"/>
      <c r="G26" s="19"/>
      <c r="H26" s="20" t="s">
        <v>45</v>
      </c>
      <c r="I26" s="21" t="s">
        <v>46</v>
      </c>
      <c r="J26" s="48" t="s">
        <v>19</v>
      </c>
      <c r="K26" s="48"/>
      <c r="L26" s="24"/>
      <c r="M26" s="22"/>
      <c r="N26" s="26">
        <v>8125.2</v>
      </c>
      <c r="O26" s="32"/>
    </row>
    <row r="27" spans="1:15" s="9" customFormat="1" ht="50.25" customHeight="1">
      <c r="A27" s="19"/>
      <c r="B27" s="19"/>
      <c r="C27" s="19"/>
      <c r="D27" s="19"/>
      <c r="E27" s="19"/>
      <c r="F27" s="19"/>
      <c r="G27" s="19"/>
      <c r="H27" s="20" t="s">
        <v>47</v>
      </c>
      <c r="I27" s="23" t="s">
        <v>48</v>
      </c>
      <c r="J27" s="51" t="s">
        <v>19</v>
      </c>
      <c r="K27" s="51"/>
      <c r="L27" s="24"/>
      <c r="M27" s="19"/>
      <c r="N27" s="26">
        <v>34810.800000000003</v>
      </c>
      <c r="O27" s="32"/>
    </row>
    <row r="28" spans="1:15" s="9" customFormat="1" ht="60" customHeight="1">
      <c r="A28" s="19"/>
      <c r="B28" s="19"/>
      <c r="C28" s="19"/>
      <c r="D28" s="19"/>
      <c r="E28" s="19"/>
      <c r="F28" s="19"/>
      <c r="G28" s="19"/>
      <c r="H28" s="20" t="s">
        <v>49</v>
      </c>
      <c r="I28" s="21" t="s">
        <v>50</v>
      </c>
      <c r="J28" s="48" t="s">
        <v>36</v>
      </c>
      <c r="K28" s="48"/>
      <c r="L28" s="35"/>
      <c r="M28" s="22"/>
      <c r="N28" s="26">
        <v>0</v>
      </c>
      <c r="O28" s="32"/>
    </row>
    <row r="29" spans="1:15" s="9" customFormat="1" ht="53.25" customHeight="1">
      <c r="A29" s="19"/>
      <c r="B29" s="19"/>
      <c r="C29" s="19"/>
      <c r="D29" s="19"/>
      <c r="E29" s="19"/>
      <c r="F29" s="19"/>
      <c r="G29" s="19"/>
      <c r="H29" s="16" t="s">
        <v>51</v>
      </c>
      <c r="I29" s="17" t="s">
        <v>52</v>
      </c>
      <c r="J29" s="48" t="s">
        <v>41</v>
      </c>
      <c r="K29" s="48"/>
      <c r="L29" s="24" t="s">
        <v>53</v>
      </c>
      <c r="M29" s="22"/>
      <c r="N29" s="18">
        <v>1195.2</v>
      </c>
      <c r="O29" s="32"/>
    </row>
    <row r="30" spans="1:15" s="9" customFormat="1" ht="55.5" customHeight="1">
      <c r="A30" s="19"/>
      <c r="B30" s="19"/>
      <c r="C30" s="19"/>
      <c r="D30" s="19"/>
      <c r="E30" s="19"/>
      <c r="F30" s="19"/>
      <c r="G30" s="19"/>
      <c r="H30" s="16" t="s">
        <v>54</v>
      </c>
      <c r="I30" s="17" t="s">
        <v>55</v>
      </c>
      <c r="J30" s="48" t="s">
        <v>41</v>
      </c>
      <c r="K30" s="48"/>
      <c r="L30" s="21" t="s">
        <v>27</v>
      </c>
      <c r="M30" s="22"/>
      <c r="N30" s="18">
        <v>0</v>
      </c>
      <c r="O30" s="32"/>
    </row>
    <row r="31" spans="1:15" s="4" customFormat="1" ht="48" customHeight="1">
      <c r="A31" s="13"/>
      <c r="B31" s="13"/>
      <c r="C31" s="13"/>
      <c r="D31" s="13"/>
      <c r="E31" s="13"/>
      <c r="F31" s="13"/>
      <c r="G31" s="13"/>
      <c r="H31" s="16" t="s">
        <v>56</v>
      </c>
      <c r="I31" s="17" t="s">
        <v>57</v>
      </c>
      <c r="J31" s="47"/>
      <c r="K31" s="47"/>
      <c r="L31" s="13"/>
      <c r="M31" s="28"/>
      <c r="N31" s="18">
        <f>N32+N33+N34+N35</f>
        <v>173514.4</v>
      </c>
      <c r="O31" s="32"/>
    </row>
    <row r="32" spans="1:15" s="9" customFormat="1" ht="53.25" customHeight="1">
      <c r="A32" s="19"/>
      <c r="B32" s="19"/>
      <c r="C32" s="19"/>
      <c r="D32" s="19"/>
      <c r="E32" s="19"/>
      <c r="F32" s="19"/>
      <c r="G32" s="19"/>
      <c r="H32" s="20" t="s">
        <v>58</v>
      </c>
      <c r="I32" s="24" t="s">
        <v>59</v>
      </c>
      <c r="J32" s="48" t="s">
        <v>33</v>
      </c>
      <c r="K32" s="48"/>
      <c r="L32" s="21"/>
      <c r="M32" s="22"/>
      <c r="N32" s="26">
        <v>161137.4</v>
      </c>
      <c r="O32" s="32"/>
    </row>
    <row r="33" spans="1:15" s="9" customFormat="1" ht="45.75" customHeight="1">
      <c r="A33" s="19"/>
      <c r="B33" s="19"/>
      <c r="C33" s="19"/>
      <c r="D33" s="19"/>
      <c r="E33" s="19"/>
      <c r="F33" s="19"/>
      <c r="G33" s="19"/>
      <c r="H33" s="20" t="s">
        <v>60</v>
      </c>
      <c r="I33" s="24" t="s">
        <v>99</v>
      </c>
      <c r="J33" s="57" t="s">
        <v>100</v>
      </c>
      <c r="K33" s="58"/>
      <c r="L33" s="21"/>
      <c r="M33" s="22"/>
      <c r="N33" s="26">
        <v>1488.7</v>
      </c>
      <c r="O33" s="32"/>
    </row>
    <row r="34" spans="1:15" s="9" customFormat="1" ht="47.25" customHeight="1">
      <c r="A34" s="19"/>
      <c r="B34" s="19"/>
      <c r="C34" s="19"/>
      <c r="D34" s="19"/>
      <c r="E34" s="19"/>
      <c r="F34" s="19"/>
      <c r="G34" s="19"/>
      <c r="H34" s="20" t="s">
        <v>63</v>
      </c>
      <c r="I34" s="24" t="s">
        <v>61</v>
      </c>
      <c r="J34" s="46" t="s">
        <v>62</v>
      </c>
      <c r="K34" s="46"/>
      <c r="L34" s="19"/>
      <c r="M34" s="22"/>
      <c r="N34" s="31">
        <v>10888.3</v>
      </c>
      <c r="O34" s="32"/>
    </row>
    <row r="35" spans="1:15" s="9" customFormat="1" ht="108" customHeight="1">
      <c r="A35" s="19"/>
      <c r="B35" s="19"/>
      <c r="C35" s="19"/>
      <c r="D35" s="19"/>
      <c r="E35" s="19"/>
      <c r="F35" s="19"/>
      <c r="G35" s="19"/>
      <c r="H35" s="20" t="s">
        <v>88</v>
      </c>
      <c r="I35" s="21" t="s">
        <v>64</v>
      </c>
      <c r="J35" s="48" t="s">
        <v>41</v>
      </c>
      <c r="K35" s="48"/>
      <c r="L35" s="21"/>
      <c r="M35" s="22"/>
      <c r="N35" s="26">
        <v>0</v>
      </c>
      <c r="O35" s="32"/>
    </row>
    <row r="36" spans="1:15" s="4" customFormat="1" ht="60.75" customHeight="1">
      <c r="A36" s="13"/>
      <c r="B36" s="13"/>
      <c r="C36" s="13"/>
      <c r="D36" s="13"/>
      <c r="E36" s="13"/>
      <c r="F36" s="13"/>
      <c r="G36" s="13"/>
      <c r="H36" s="13" t="s">
        <v>65</v>
      </c>
      <c r="I36" s="17" t="s">
        <v>66</v>
      </c>
      <c r="J36" s="48" t="s">
        <v>19</v>
      </c>
      <c r="K36" s="48"/>
      <c r="L36" s="13"/>
      <c r="M36" s="28"/>
      <c r="N36" s="18">
        <v>153679.4</v>
      </c>
      <c r="O36" s="32"/>
    </row>
    <row r="37" spans="1:15" s="4" customFormat="1" ht="57.75" customHeight="1">
      <c r="A37" s="13"/>
      <c r="B37" s="13"/>
      <c r="C37" s="13"/>
      <c r="D37" s="13"/>
      <c r="E37" s="13"/>
      <c r="F37" s="13"/>
      <c r="G37" s="13"/>
      <c r="H37" s="13" t="s">
        <v>67</v>
      </c>
      <c r="I37" s="17" t="s">
        <v>84</v>
      </c>
      <c r="J37" s="48" t="s">
        <v>19</v>
      </c>
      <c r="K37" s="48"/>
      <c r="L37" s="13"/>
      <c r="M37" s="28"/>
      <c r="N37" s="18">
        <v>32285.3</v>
      </c>
      <c r="O37" s="32"/>
    </row>
    <row r="38" spans="1:15" s="10" customFormat="1" ht="38.25" customHeight="1">
      <c r="A38" s="29"/>
      <c r="B38" s="29"/>
      <c r="C38" s="29"/>
      <c r="D38" s="29"/>
      <c r="E38" s="29"/>
      <c r="F38" s="29"/>
      <c r="G38" s="29"/>
      <c r="H38" s="16" t="s">
        <v>73</v>
      </c>
      <c r="I38" s="17" t="s">
        <v>68</v>
      </c>
      <c r="J38" s="56"/>
      <c r="K38" s="56"/>
      <c r="L38" s="29"/>
      <c r="M38" s="13"/>
      <c r="N38" s="18">
        <f>SUM(N39:N42)</f>
        <v>22985.200000000001</v>
      </c>
      <c r="O38" s="32"/>
    </row>
    <row r="39" spans="1:15" s="11" customFormat="1" ht="42" customHeight="1">
      <c r="A39" s="24"/>
      <c r="B39" s="24"/>
      <c r="C39" s="24"/>
      <c r="D39" s="24"/>
      <c r="E39" s="24"/>
      <c r="F39" s="24"/>
      <c r="G39" s="24"/>
      <c r="H39" s="20" t="s">
        <v>85</v>
      </c>
      <c r="I39" s="24" t="s">
        <v>69</v>
      </c>
      <c r="J39" s="46" t="s">
        <v>70</v>
      </c>
      <c r="K39" s="46"/>
      <c r="L39" s="24"/>
      <c r="M39" s="22"/>
      <c r="N39" s="26">
        <v>14615.3</v>
      </c>
      <c r="O39" s="32"/>
    </row>
    <row r="40" spans="1:15" s="11" customFormat="1" ht="58.5" customHeight="1">
      <c r="A40" s="24"/>
      <c r="B40" s="24"/>
      <c r="C40" s="24"/>
      <c r="D40" s="24"/>
      <c r="E40" s="24"/>
      <c r="F40" s="24"/>
      <c r="G40" s="24"/>
      <c r="H40" s="20" t="s">
        <v>86</v>
      </c>
      <c r="I40" s="24" t="s">
        <v>71</v>
      </c>
      <c r="J40" s="46" t="s">
        <v>70</v>
      </c>
      <c r="K40" s="46"/>
      <c r="L40" s="24"/>
      <c r="M40" s="22"/>
      <c r="N40" s="26">
        <v>6173.5</v>
      </c>
      <c r="O40" s="32"/>
    </row>
    <row r="41" spans="1:15" s="11" customFormat="1" ht="39.75" customHeight="1">
      <c r="A41" s="24"/>
      <c r="B41" s="24"/>
      <c r="C41" s="24"/>
      <c r="D41" s="24"/>
      <c r="E41" s="24"/>
      <c r="F41" s="24"/>
      <c r="G41" s="24"/>
      <c r="H41" s="20" t="s">
        <v>87</v>
      </c>
      <c r="I41" s="24" t="s">
        <v>72</v>
      </c>
      <c r="J41" s="46" t="s">
        <v>70</v>
      </c>
      <c r="K41" s="46"/>
      <c r="L41" s="24"/>
      <c r="M41" s="22"/>
      <c r="N41" s="26">
        <v>0</v>
      </c>
      <c r="O41" s="32"/>
    </row>
    <row r="42" spans="1:15" s="11" customFormat="1" ht="39.75" customHeight="1">
      <c r="A42" s="37"/>
      <c r="B42" s="37"/>
      <c r="C42" s="37"/>
      <c r="D42" s="37"/>
      <c r="E42" s="37"/>
      <c r="F42" s="37"/>
      <c r="G42" s="37"/>
      <c r="H42" s="20" t="s">
        <v>89</v>
      </c>
      <c r="I42" s="37" t="s">
        <v>90</v>
      </c>
      <c r="J42" s="46" t="s">
        <v>70</v>
      </c>
      <c r="K42" s="46"/>
      <c r="L42" s="37"/>
      <c r="M42" s="22"/>
      <c r="N42" s="26">
        <v>2196.4</v>
      </c>
      <c r="O42" s="32"/>
    </row>
    <row r="43" spans="1:15" s="11" customFormat="1" ht="71.25" customHeight="1">
      <c r="A43" s="24"/>
      <c r="B43" s="24"/>
      <c r="C43" s="24"/>
      <c r="D43" s="24"/>
      <c r="E43" s="24"/>
      <c r="F43" s="24"/>
      <c r="G43" s="24"/>
      <c r="H43" s="16" t="s">
        <v>75</v>
      </c>
      <c r="I43" s="17" t="s">
        <v>74</v>
      </c>
      <c r="J43" s="46" t="s">
        <v>70</v>
      </c>
      <c r="K43" s="46"/>
      <c r="L43" s="24"/>
      <c r="M43" s="22"/>
      <c r="N43" s="18">
        <v>25411</v>
      </c>
      <c r="O43" s="32"/>
    </row>
    <row r="44" spans="1:15" ht="27" customHeight="1">
      <c r="A44" s="12"/>
      <c r="B44" s="12"/>
      <c r="C44" s="12"/>
      <c r="D44" s="12"/>
      <c r="E44" s="12"/>
      <c r="F44" s="12"/>
      <c r="G44" s="12"/>
      <c r="H44" s="30"/>
      <c r="I44" s="12"/>
      <c r="J44" s="12"/>
      <c r="K44" s="12"/>
      <c r="L44" s="52" t="s">
        <v>76</v>
      </c>
      <c r="M44" s="52"/>
      <c r="N44" s="59">
        <f>N10+N14+N25+N29+N30+N31+N36+N37+N38+N43</f>
        <v>748897.7</v>
      </c>
      <c r="O44" s="34" t="s">
        <v>96</v>
      </c>
    </row>
    <row r="45" spans="1:15" ht="24.75" customHeight="1">
      <c r="A45" s="12"/>
      <c r="B45" s="12"/>
      <c r="C45" s="12"/>
      <c r="D45" s="12"/>
      <c r="E45" s="12"/>
      <c r="F45" s="12"/>
      <c r="G45" s="12"/>
      <c r="H45" s="30"/>
      <c r="I45" s="12"/>
      <c r="J45" s="12"/>
      <c r="K45" s="12"/>
      <c r="L45" s="52" t="s">
        <v>92</v>
      </c>
      <c r="M45" s="52"/>
      <c r="N45" s="59">
        <v>1514745.9</v>
      </c>
      <c r="O45" s="33" t="s">
        <v>96</v>
      </c>
    </row>
    <row r="46" spans="1:15" ht="24.75" customHeight="1">
      <c r="A46" s="12"/>
      <c r="B46" s="12"/>
      <c r="C46" s="12"/>
      <c r="D46" s="12"/>
      <c r="E46" s="12"/>
      <c r="F46" s="12"/>
      <c r="G46" s="12"/>
      <c r="H46" s="30"/>
      <c r="I46" s="12"/>
      <c r="J46" s="12"/>
      <c r="K46" s="12"/>
      <c r="L46" s="52" t="s">
        <v>93</v>
      </c>
      <c r="M46" s="52"/>
      <c r="N46" s="59">
        <v>1186849</v>
      </c>
      <c r="O46" s="33" t="s">
        <v>96</v>
      </c>
    </row>
    <row r="47" spans="1:15" ht="24.75" customHeight="1">
      <c r="A47" s="12"/>
      <c r="B47" s="12"/>
      <c r="C47" s="12"/>
      <c r="D47" s="12"/>
      <c r="E47" s="12"/>
      <c r="F47" s="12"/>
      <c r="G47" s="12"/>
      <c r="H47" s="30"/>
      <c r="I47" s="12"/>
      <c r="J47" s="12"/>
      <c r="K47" s="12"/>
      <c r="L47" s="54" t="s">
        <v>95</v>
      </c>
      <c r="M47" s="55"/>
      <c r="N47" s="59">
        <v>13600</v>
      </c>
      <c r="O47" s="33" t="s">
        <v>96</v>
      </c>
    </row>
    <row r="48" spans="1:15" ht="24.75" customHeight="1">
      <c r="A48" s="12"/>
      <c r="B48" s="12"/>
      <c r="C48" s="12"/>
      <c r="D48" s="12"/>
      <c r="E48" s="12"/>
      <c r="F48" s="12"/>
      <c r="G48" s="12"/>
      <c r="H48" s="30"/>
      <c r="I48" s="12"/>
      <c r="J48" s="12"/>
      <c r="K48" s="12"/>
      <c r="L48" s="52" t="s">
        <v>94</v>
      </c>
      <c r="M48" s="52"/>
      <c r="N48" s="59">
        <f>N47+N46-N44</f>
        <v>451551.30000000005</v>
      </c>
      <c r="O48" s="33" t="s">
        <v>96</v>
      </c>
    </row>
    <row r="49" spans="1:15" ht="87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53" t="s">
        <v>97</v>
      </c>
      <c r="M49" s="53"/>
      <c r="N49" s="60">
        <v>3193343</v>
      </c>
      <c r="O49" s="33" t="s">
        <v>96</v>
      </c>
    </row>
  </sheetData>
  <sheetProtection selectLockedCells="1" selectUnlockedCells="1"/>
  <mergeCells count="56">
    <mergeCell ref="L44:M44"/>
    <mergeCell ref="J40:K40"/>
    <mergeCell ref="J41:K41"/>
    <mergeCell ref="J43:K43"/>
    <mergeCell ref="J23:K23"/>
    <mergeCell ref="J38:K38"/>
    <mergeCell ref="J39:K39"/>
    <mergeCell ref="J26:K26"/>
    <mergeCell ref="J27:K27"/>
    <mergeCell ref="J28:K28"/>
    <mergeCell ref="J29:K29"/>
    <mergeCell ref="J30:K30"/>
    <mergeCell ref="J31:K31"/>
    <mergeCell ref="J37:K37"/>
    <mergeCell ref="J33:K33"/>
    <mergeCell ref="J32:K32"/>
    <mergeCell ref="L45:M45"/>
    <mergeCell ref="L46:M46"/>
    <mergeCell ref="L48:M48"/>
    <mergeCell ref="L49:M49"/>
    <mergeCell ref="L47:M47"/>
    <mergeCell ref="J34:K34"/>
    <mergeCell ref="J35:K35"/>
    <mergeCell ref="J36:K36"/>
    <mergeCell ref="J25:K25"/>
    <mergeCell ref="J22:K22"/>
    <mergeCell ref="J24:K24"/>
    <mergeCell ref="J12:K12"/>
    <mergeCell ref="J13:K13"/>
    <mergeCell ref="J19:K19"/>
    <mergeCell ref="J20:K20"/>
    <mergeCell ref="J21:K21"/>
    <mergeCell ref="H6:I6"/>
    <mergeCell ref="H8:H9"/>
    <mergeCell ref="I8:I9"/>
    <mergeCell ref="J8:K9"/>
    <mergeCell ref="J42:K42"/>
    <mergeCell ref="I14:M14"/>
    <mergeCell ref="J15:K15"/>
    <mergeCell ref="J16:K16"/>
    <mergeCell ref="M8:M9"/>
    <mergeCell ref="I10:M10"/>
    <mergeCell ref="L8:L9"/>
    <mergeCell ref="J6:K6"/>
    <mergeCell ref="J7:K7"/>
    <mergeCell ref="J17:K17"/>
    <mergeCell ref="J18:K18"/>
    <mergeCell ref="J11:K11"/>
    <mergeCell ref="H1:N1"/>
    <mergeCell ref="H2:K2"/>
    <mergeCell ref="H3:I3"/>
    <mergeCell ref="H4:I4"/>
    <mergeCell ref="H5:I5"/>
    <mergeCell ref="J3:K3"/>
    <mergeCell ref="J4:K4"/>
    <mergeCell ref="J5:K5"/>
  </mergeCells>
  <pageMargins left="0.25" right="0.25" top="0.75" bottom="0.75" header="0.3" footer="0.3"/>
  <pageSetup paperSize="9" scale="8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</vt:lpstr>
      <vt:lpstr>'2019'!Заголовки_для_печати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NikDog21</dc:creator>
  <cp:lastModifiedBy>Татьяна</cp:lastModifiedBy>
  <cp:lastPrinted>2022-02-07T08:14:47Z</cp:lastPrinted>
  <dcterms:created xsi:type="dcterms:W3CDTF">2022-03-20T10:35:18Z</dcterms:created>
  <dcterms:modified xsi:type="dcterms:W3CDTF">2025-03-10T04:38:21Z</dcterms:modified>
</cp:coreProperties>
</file>