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3" i="1"/>
  <c r="G10"/>
  <c r="G13"/>
  <c r="G42"/>
  <c r="G20"/>
  <c r="G16" s="1"/>
  <c r="G35"/>
  <c r="G29"/>
  <c r="G48" l="1"/>
  <c r="G51" s="1"/>
  <c r="G53" s="1"/>
</calcChain>
</file>

<file path=xl/sharedStrings.xml><?xml version="1.0" encoding="utf-8"?>
<sst xmlns="http://schemas.openxmlformats.org/spreadsheetml/2006/main" count="138" uniqueCount="110">
  <si>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</si>
  <si>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</si>
  <si>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</si>
  <si>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</si>
  <si>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</si>
  <si>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</si>
  <si>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</si>
  <si>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</si>
  <si>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</si>
  <si>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</si>
  <si>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</si>
  <si>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</si>
  <si>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</si>
  <si>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</si>
  <si>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</si>
  <si>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</si>
  <si>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</si>
  <si>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</si>
  <si>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</si>
  <si>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</si>
  <si>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</si>
  <si>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</si>
  <si>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</si>
  <si>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</si>
  <si>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</si>
  <si>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</si>
  <si>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</si>
  <si>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</si>
  <si>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</si>
  <si>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</si>
  <si>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</si>
  <si>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</si>
  <si>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</si>
  <si>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</si>
  <si>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</si>
  <si>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</si>
  <si>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</si>
  <si>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</si>
  <si>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</si>
  <si>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</si>
  <si>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</si>
  <si>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</si>
  <si>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</si>
  <si>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</si>
  <si>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</si>
  <si>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</si>
  <si>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</si>
  <si>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</si>
  <si>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</si>
  <si>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</si>
  <si>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</si>
  <si>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</si>
  <si>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</si>
  <si>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</si>
  <si>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</si>
  <si>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</si>
  <si>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</si>
  <si>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</si>
  <si>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</si>
  <si>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</si>
  <si>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</si>
  <si>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</si>
  <si>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</si>
  <si>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</si>
  <si>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</si>
  <si>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</si>
  <si>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</si>
  <si>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</si>
  <si>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</si>
  <si>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</si>
  <si>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</si>
  <si>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</si>
  <si>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</si>
  <si>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</si>
  <si>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</si>
  <si>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</si>
  <si>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</si>
  <si>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</si>
  <si>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</si>
  <si>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</si>
  <si>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</si>
  <si>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</si>
  <si>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</si>
  <si>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</si>
  <si>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</si>
  <si>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</si>
  <si>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</si>
  <si>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</si>
  <si>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</si>
  <si>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</si>
  <si>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</si>
  <si>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</si>
  <si>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</si>
  <si>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166</t>
  </si>
  <si>
    <t>кв.11-заделка трещин на шиферной кровле спомощью "Автовышки"</t>
  </si>
  <si>
    <t>07.09.2023г</t>
  </si>
  <si>
    <t>кв.5-устранение протечки с кровли спомощью "Автоваышки"</t>
  </si>
  <si>
    <t>13.10.2023г</t>
  </si>
  <si>
    <t>25.05.2023г</t>
  </si>
  <si>
    <t>кв.5-замена ст.ЦО и з/арматуры+чердак-замена лежака ЦО</t>
  </si>
  <si>
    <t>кв.7-замена участка ст.КН и фасонных частей на кухне</t>
  </si>
  <si>
    <t>22.08.2023г</t>
  </si>
  <si>
    <t>кв.2,4,5-замена ст.ЦО,подключение радиаторов отопления</t>
  </si>
  <si>
    <t>01.09.2023г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</si>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</sst>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40" workbookViewId="0">
      <selection activeCell="G51" sqref="G51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6.75" style="38" customWidth="1"/>
    <col min="6" max="6" width="12.5" style="38" customWidth="1"/>
    <col min="7" max="7" width="12.75" style="39" customWidth="1"/>
    <col min="8" max="1024" width="10.625" style="3" customWidth="1"/>
    <col min="1025" max="1025" width="9" customWidth="1"/>
  </cols>
  <sheetData>
    <row r="1" spans="1:1003" ht="23.1" customHeight="1">
      <c r="A1" s="52" t="s">
        <v>93</v>
      </c>
      <c r="B1" s="52"/>
      <c r="C1" s="52"/>
      <c r="D1" s="52"/>
      <c r="E1" s="52"/>
      <c r="F1" s="52"/>
      <c r="G1" s="5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9" t="s">
        <v>1</v>
      </c>
      <c r="B3" s="49"/>
      <c r="C3" s="53" t="s">
        <v>2</v>
      </c>
      <c r="D3" s="53"/>
      <c r="E3" s="4" t="s">
        <v>3</v>
      </c>
      <c r="F3" s="6">
        <v>17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0">
        <v>1494</v>
      </c>
      <c r="D4" s="5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0">
        <v>1372.2</v>
      </c>
      <c r="D5" s="50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9" t="s">
        <v>8</v>
      </c>
      <c r="B6" s="49"/>
      <c r="C6" s="50">
        <v>121.8</v>
      </c>
      <c r="D6" s="50"/>
      <c r="E6" s="4"/>
      <c r="F6" s="6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1"/>
      <c r="D7" s="51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38822.050000000003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18174.5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5828.8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25</v>
      </c>
      <c r="D13" s="47"/>
      <c r="E13" s="43"/>
      <c r="F13" s="19"/>
      <c r="G13" s="14">
        <f>SUM(G14:G15)</f>
        <v>14818.75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6"/>
      <c r="C14" s="47" t="s">
        <v>25</v>
      </c>
      <c r="D14" s="47"/>
      <c r="E14" s="45" t="s">
        <v>94</v>
      </c>
      <c r="F14" s="19" t="s">
        <v>95</v>
      </c>
      <c r="G14" s="20">
        <v>9955.2199999999993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0"/>
      <c r="C15" s="47" t="s">
        <v>25</v>
      </c>
      <c r="D15" s="47"/>
      <c r="E15" s="43" t="s">
        <v>96</v>
      </c>
      <c r="F15" s="19" t="s">
        <v>97</v>
      </c>
      <c r="G15" s="20">
        <v>4863.53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26</v>
      </c>
      <c r="B16" s="54" t="s">
        <v>27</v>
      </c>
      <c r="C16" s="54"/>
      <c r="D16" s="54"/>
      <c r="E16" s="54"/>
      <c r="F16" s="54"/>
      <c r="G16" s="14">
        <f>G17+G18+G19+G20</f>
        <v>328943.86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3" ht="38.85" customHeight="1">
      <c r="A17" s="16" t="s">
        <v>28</v>
      </c>
      <c r="B17" s="17" t="s">
        <v>29</v>
      </c>
      <c r="C17" s="47" t="s">
        <v>30</v>
      </c>
      <c r="D17" s="47"/>
      <c r="E17" s="22" t="s">
        <v>31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30" customHeight="1">
      <c r="A18" s="16" t="s">
        <v>32</v>
      </c>
      <c r="B18" s="17" t="s">
        <v>33</v>
      </c>
      <c r="C18" s="47" t="s">
        <v>34</v>
      </c>
      <c r="D18" s="47"/>
      <c r="E18" s="22"/>
      <c r="F18" s="19"/>
      <c r="G18" s="20">
        <v>7004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35</v>
      </c>
      <c r="B19" s="17" t="s">
        <v>36</v>
      </c>
      <c r="C19" s="47" t="s">
        <v>37</v>
      </c>
      <c r="D19" s="47"/>
      <c r="E19" s="22" t="s">
        <v>31</v>
      </c>
      <c r="F19" s="19"/>
      <c r="G19" s="23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4.25" customHeight="1">
      <c r="A20" s="16" t="s">
        <v>38</v>
      </c>
      <c r="B20" s="17" t="s">
        <v>39</v>
      </c>
      <c r="C20" s="47" t="s">
        <v>25</v>
      </c>
      <c r="D20" s="47"/>
      <c r="E20" s="22"/>
      <c r="F20" s="19"/>
      <c r="G20" s="15">
        <f>G21+G22+G23+G27+G28</f>
        <v>321939.86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37.5" customHeight="1">
      <c r="A21" s="16" t="s">
        <v>40</v>
      </c>
      <c r="B21" s="17" t="s">
        <v>41</v>
      </c>
      <c r="C21" s="47" t="s">
        <v>20</v>
      </c>
      <c r="D21" s="47"/>
      <c r="E21" s="22"/>
      <c r="F21" s="19"/>
      <c r="G21" s="20">
        <v>14192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39.75" customHeight="1">
      <c r="A22" s="16" t="s">
        <v>42</v>
      </c>
      <c r="B22" s="17" t="s">
        <v>43</v>
      </c>
      <c r="C22" s="47" t="s">
        <v>25</v>
      </c>
      <c r="D22" s="47"/>
      <c r="E22" s="22"/>
      <c r="F22" s="19"/>
      <c r="G22" s="20">
        <v>33177.300000000003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44</v>
      </c>
      <c r="B23" s="17" t="s">
        <v>45</v>
      </c>
      <c r="C23" s="47" t="s">
        <v>25</v>
      </c>
      <c r="D23" s="47"/>
      <c r="E23" s="22"/>
      <c r="F23" s="19"/>
      <c r="G23" s="14">
        <f>SUM(G24:G26)</f>
        <v>218942.86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24"/>
      <c r="B24" s="18"/>
      <c r="C24" s="47" t="s">
        <v>25</v>
      </c>
      <c r="D24" s="47"/>
      <c r="E24" s="44" t="s">
        <v>99</v>
      </c>
      <c r="F24" s="19" t="s">
        <v>98</v>
      </c>
      <c r="G24" s="20">
        <v>169470.36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24"/>
      <c r="B25" s="18"/>
      <c r="C25" s="47" t="s">
        <v>25</v>
      </c>
      <c r="D25" s="47"/>
      <c r="E25" s="44" t="s">
        <v>100</v>
      </c>
      <c r="F25" s="19" t="s">
        <v>101</v>
      </c>
      <c r="G25" s="20">
        <v>2946.3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24"/>
      <c r="B26" s="18"/>
      <c r="C26" s="47" t="s">
        <v>25</v>
      </c>
      <c r="D26" s="47"/>
      <c r="E26" s="44" t="s">
        <v>102</v>
      </c>
      <c r="F26" s="19" t="s">
        <v>103</v>
      </c>
      <c r="G26" s="20">
        <v>46526.2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4" t="s">
        <v>46</v>
      </c>
      <c r="B27" s="18" t="s">
        <v>47</v>
      </c>
      <c r="C27" s="55" t="s">
        <v>48</v>
      </c>
      <c r="D27" s="55"/>
      <c r="E27" s="22"/>
      <c r="F27" s="19"/>
      <c r="G27" s="20">
        <v>43710.7</v>
      </c>
      <c r="H27" s="2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4.95" customHeight="1">
      <c r="A28" s="24" t="s">
        <v>49</v>
      </c>
      <c r="B28" s="18" t="s">
        <v>50</v>
      </c>
      <c r="C28" s="55" t="s">
        <v>25</v>
      </c>
      <c r="D28" s="55"/>
      <c r="E28" s="22"/>
      <c r="F28" s="19"/>
      <c r="G28" s="20">
        <v>11917</v>
      </c>
      <c r="H28" s="2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51</v>
      </c>
      <c r="B29" s="26" t="s">
        <v>52</v>
      </c>
      <c r="C29" s="47" t="s">
        <v>25</v>
      </c>
      <c r="D29" s="47"/>
      <c r="E29" s="22"/>
      <c r="F29" s="19"/>
      <c r="G29" s="15">
        <f>G30+G31+G32</f>
        <v>11242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6" t="s">
        <v>53</v>
      </c>
      <c r="B30" s="17" t="s">
        <v>54</v>
      </c>
      <c r="C30" s="47" t="s">
        <v>20</v>
      </c>
      <c r="D30" s="47"/>
      <c r="E30" s="22"/>
      <c r="F30" s="19"/>
      <c r="G30" s="20">
        <v>2105.5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" customHeight="1">
      <c r="A31" s="16" t="s">
        <v>55</v>
      </c>
      <c r="B31" s="18" t="s">
        <v>56</v>
      </c>
      <c r="C31" s="55" t="s">
        <v>20</v>
      </c>
      <c r="D31" s="55"/>
      <c r="E31" s="22"/>
      <c r="F31" s="27"/>
      <c r="G31" s="20">
        <v>9136.5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 t="s">
        <v>57</v>
      </c>
      <c r="B32" s="17" t="s">
        <v>58</v>
      </c>
      <c r="C32" s="47" t="s">
        <v>25</v>
      </c>
      <c r="D32" s="47"/>
      <c r="E32" s="22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59</v>
      </c>
      <c r="B33" s="13" t="s">
        <v>60</v>
      </c>
      <c r="C33" s="47" t="s">
        <v>48</v>
      </c>
      <c r="D33" s="47"/>
      <c r="E33" s="22" t="s">
        <v>61</v>
      </c>
      <c r="F33" s="19"/>
      <c r="G33" s="14">
        <v>5022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62</v>
      </c>
      <c r="B34" s="13" t="s">
        <v>63</v>
      </c>
      <c r="C34" s="47" t="s">
        <v>48</v>
      </c>
      <c r="D34" s="47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1"/>
      <c r="D35" s="51"/>
      <c r="E35" s="10"/>
      <c r="F35" s="28"/>
      <c r="G35" s="14">
        <f>G36+G37+G38+G39</f>
        <v>44744.3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66</v>
      </c>
      <c r="B36" s="22" t="s">
        <v>67</v>
      </c>
      <c r="C36" s="47" t="s">
        <v>37</v>
      </c>
      <c r="D36" s="47"/>
      <c r="E36" s="17"/>
      <c r="F36" s="19"/>
      <c r="G36" s="20">
        <v>41737.5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68</v>
      </c>
      <c r="B37" s="22" t="s">
        <v>69</v>
      </c>
      <c r="C37" s="47" t="s">
        <v>37</v>
      </c>
      <c r="D37" s="47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70</v>
      </c>
      <c r="B38" s="22" t="s">
        <v>71</v>
      </c>
      <c r="C38" s="56" t="s">
        <v>72</v>
      </c>
      <c r="D38" s="56"/>
      <c r="E38" s="27"/>
      <c r="F38" s="19"/>
      <c r="G38" s="23">
        <v>3006.8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9" customHeight="1">
      <c r="A39" s="16" t="s">
        <v>73</v>
      </c>
      <c r="B39" s="17" t="s">
        <v>74</v>
      </c>
      <c r="C39" s="47" t="s">
        <v>48</v>
      </c>
      <c r="D39" s="47"/>
      <c r="E39" s="17"/>
      <c r="F39" s="19"/>
      <c r="G39" s="20">
        <v>0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7.95" customHeight="1">
      <c r="A40" s="10" t="s">
        <v>75</v>
      </c>
      <c r="B40" s="13" t="s">
        <v>76</v>
      </c>
      <c r="C40" s="47" t="s">
        <v>20</v>
      </c>
      <c r="D40" s="47"/>
      <c r="E40" s="10"/>
      <c r="F40" s="28"/>
      <c r="G40" s="14">
        <v>44589.9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27.95" customHeight="1">
      <c r="A41" s="10" t="s">
        <v>77</v>
      </c>
      <c r="B41" s="13" t="s">
        <v>78</v>
      </c>
      <c r="C41" s="47" t="s">
        <v>20</v>
      </c>
      <c r="D41" s="47"/>
      <c r="E41" s="10"/>
      <c r="F41" s="28"/>
      <c r="G41" s="14">
        <v>9269.2000000000007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16.899999999999999" customHeight="1">
      <c r="A42" s="12" t="s">
        <v>79</v>
      </c>
      <c r="B42" s="13" t="s">
        <v>80</v>
      </c>
      <c r="C42" s="51"/>
      <c r="D42" s="51"/>
      <c r="E42" s="30"/>
      <c r="F42" s="10"/>
      <c r="G42" s="14">
        <f>SUM(G43:G46)</f>
        <v>18540.3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15" customHeight="1">
      <c r="A43" s="16" t="s">
        <v>81</v>
      </c>
      <c r="B43" s="22" t="s">
        <v>82</v>
      </c>
      <c r="C43" s="56" t="s">
        <v>83</v>
      </c>
      <c r="D43" s="56"/>
      <c r="E43" s="22"/>
      <c r="F43" s="19"/>
      <c r="G43" s="20">
        <v>13038.8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4.95" customHeight="1">
      <c r="A44" s="16" t="s">
        <v>84</v>
      </c>
      <c r="B44" s="22" t="s">
        <v>85</v>
      </c>
      <c r="C44" s="56" t="s">
        <v>83</v>
      </c>
      <c r="D44" s="56"/>
      <c r="E44" s="22"/>
      <c r="F44" s="19"/>
      <c r="G44" s="20">
        <v>1754.3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86</v>
      </c>
      <c r="B45" s="22" t="s">
        <v>87</v>
      </c>
      <c r="C45" s="56" t="s">
        <v>83</v>
      </c>
      <c r="D45" s="56"/>
      <c r="E45" s="22"/>
      <c r="F45" s="19"/>
      <c r="G45" s="20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91</v>
      </c>
      <c r="B46" s="41" t="s">
        <v>92</v>
      </c>
      <c r="C46" s="56" t="s">
        <v>83</v>
      </c>
      <c r="D46" s="56"/>
      <c r="E46" s="41"/>
      <c r="F46" s="19"/>
      <c r="G46" s="20">
        <v>3747.2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42" customHeight="1">
      <c r="A47" s="12" t="s">
        <v>88</v>
      </c>
      <c r="B47" s="13" t="s">
        <v>89</v>
      </c>
      <c r="C47" s="56" t="s">
        <v>83</v>
      </c>
      <c r="D47" s="56"/>
      <c r="E47" s="22"/>
      <c r="F47" s="19"/>
      <c r="G47" s="14">
        <v>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27" customHeight="1">
      <c r="A48" s="33"/>
      <c r="B48" s="5"/>
      <c r="C48" s="5"/>
      <c r="D48" s="5"/>
      <c r="E48" s="57" t="s">
        <v>90</v>
      </c>
      <c r="F48" s="57"/>
      <c r="G48" s="34">
        <f>G10+G16+G29+G33+G34+G35+G40+G41+G42+G47</f>
        <v>501173.61</v>
      </c>
      <c r="H48" s="15"/>
    </row>
    <row r="49" spans="1:8" ht="24.6" customHeight="1">
      <c r="A49" s="33"/>
      <c r="B49" s="5"/>
      <c r="C49" s="5"/>
      <c r="D49" s="5"/>
      <c r="E49" s="57" t="s">
        <v>104</v>
      </c>
      <c r="F49" s="57"/>
      <c r="G49" s="34">
        <v>281285.17</v>
      </c>
      <c r="H49" s="5"/>
    </row>
    <row r="50" spans="1:8" ht="24.6" customHeight="1">
      <c r="A50" s="33"/>
      <c r="B50" s="5"/>
      <c r="C50" s="5"/>
      <c r="D50" s="5"/>
      <c r="E50" s="57" t="s">
        <v>105</v>
      </c>
      <c r="F50" s="57"/>
      <c r="G50" s="34">
        <v>410520.5</v>
      </c>
      <c r="H50" s="5"/>
    </row>
    <row r="51" spans="1:8" ht="24.6" customHeight="1">
      <c r="A51" s="33"/>
      <c r="B51" s="5"/>
      <c r="C51" s="5"/>
      <c r="D51" s="5"/>
      <c r="E51" s="57" t="s">
        <v>106</v>
      </c>
      <c r="F51" s="57"/>
      <c r="G51" s="34">
        <f>G50-G48</f>
        <v>-90653.109999999986</v>
      </c>
      <c r="H51" s="5"/>
    </row>
    <row r="52" spans="1:8" ht="46.5" customHeight="1">
      <c r="A52" s="35"/>
      <c r="B52" s="35"/>
      <c r="C52" s="35"/>
      <c r="D52" s="35"/>
      <c r="E52" s="58" t="s">
        <v>107</v>
      </c>
      <c r="F52" s="58"/>
      <c r="G52" s="42">
        <v>-503179.07</v>
      </c>
      <c r="H52" s="37"/>
    </row>
    <row r="53" spans="1:8" ht="35.25" customHeight="1">
      <c r="A53" s="35"/>
      <c r="B53" s="35"/>
      <c r="C53" s="35"/>
      <c r="D53" s="35"/>
      <c r="E53" s="59" t="s">
        <v>108</v>
      </c>
      <c r="F53" s="59"/>
      <c r="G53" s="36">
        <f>G51+G52</f>
        <v>-593832.17999999993</v>
      </c>
      <c r="H53" s="37"/>
    </row>
    <row r="54" spans="1:8" ht="56.25" customHeight="1">
      <c r="A54" s="35"/>
      <c r="B54" s="35"/>
      <c r="C54" s="35"/>
      <c r="D54" s="35"/>
      <c r="E54" s="58" t="s">
        <v>109</v>
      </c>
      <c r="F54" s="58"/>
      <c r="G54" s="42">
        <v>554235.18000000005</v>
      </c>
      <c r="H54" s="37"/>
    </row>
  </sheetData>
  <mergeCells count="61">
    <mergeCell ref="E49:F49"/>
    <mergeCell ref="C46:D46"/>
    <mergeCell ref="C37:D37"/>
    <mergeCell ref="C47:D47"/>
    <mergeCell ref="E48:F48"/>
    <mergeCell ref="C38:D38"/>
    <mergeCell ref="C39:D39"/>
    <mergeCell ref="C40:D40"/>
    <mergeCell ref="C41:D41"/>
    <mergeCell ref="C42:D42"/>
    <mergeCell ref="E51:F51"/>
    <mergeCell ref="E52:F52"/>
    <mergeCell ref="E53:F53"/>
    <mergeCell ref="E54:F54"/>
    <mergeCell ref="E50:F50"/>
    <mergeCell ref="C27:D27"/>
    <mergeCell ref="C28:D28"/>
    <mergeCell ref="C29:D29"/>
    <mergeCell ref="C30:D30"/>
    <mergeCell ref="C31:D31"/>
    <mergeCell ref="C43:D43"/>
    <mergeCell ref="C44:D44"/>
    <mergeCell ref="C45:D45"/>
    <mergeCell ref="C25:D25"/>
    <mergeCell ref="B16:F16"/>
    <mergeCell ref="C17:D17"/>
    <mergeCell ref="C18:D18"/>
    <mergeCell ref="C19:D19"/>
    <mergeCell ref="C20:D20"/>
    <mergeCell ref="C26:D26"/>
    <mergeCell ref="C24:D24"/>
    <mergeCell ref="C32:D32"/>
    <mergeCell ref="C33:D33"/>
    <mergeCell ref="C34:D34"/>
    <mergeCell ref="C35:D35"/>
    <mergeCell ref="C36:D36"/>
    <mergeCell ref="E8:E9"/>
    <mergeCell ref="F8:F9"/>
    <mergeCell ref="B10:F10"/>
    <mergeCell ref="C11:D11"/>
    <mergeCell ref="C12:D12"/>
    <mergeCell ref="A1:G1"/>
    <mergeCell ref="A2:D2"/>
    <mergeCell ref="A3:B3"/>
    <mergeCell ref="C3:D3"/>
    <mergeCell ref="A4:B4"/>
    <mergeCell ref="C4:D4"/>
    <mergeCell ref="A8:A9"/>
    <mergeCell ref="B8:B9"/>
    <mergeCell ref="C8:D9"/>
    <mergeCell ref="A5:B5"/>
    <mergeCell ref="C5:D5"/>
    <mergeCell ref="A6:B6"/>
    <mergeCell ref="C6:D6"/>
    <mergeCell ref="C7:D7"/>
    <mergeCell ref="C15:D15"/>
    <mergeCell ref="C13:D13"/>
    <mergeCell ref="C21:D21"/>
    <mergeCell ref="C22:D22"/>
    <mergeCell ref="C23:D23"/>
    <mergeCell ref="C14:D1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906</cp:revision>
  <cp:lastPrinted>2022-03-05T05:43:15Z</cp:lastPrinted>
  <dcterms:created xsi:type="dcterms:W3CDTF">2016-02-12T10:30:15Z</dcterms:created>
  <dcterms:modified xsi:type="dcterms:W3CDTF">2024-03-12T08:41:15Z</dcterms:modified>
</cp:coreProperties>
</file>