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1" i="1"/>
  <c r="G40"/>
  <c r="G18"/>
  <c r="G14" s="1"/>
  <c r="G33"/>
  <c r="G27"/>
  <c r="G10"/>
  <c r="G46" l="1"/>
  <c r="G49" s="1"/>
  <c r="G51" s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<sst xmlns="http://schemas.openxmlformats.org/spreadsheetml/2006/main" count="134" uniqueCount="108">
  <si>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</si>
  <si>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</si>
  <si>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</si>
  <si>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</si>
  <si>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</si>
  <si>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</si>
  <si>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</si>
  <si>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</si>
  <si>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</si>
  <si>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</si>
  <si>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</si>
  <si>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</si>
  <si>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</si>
  <si>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</si>
  <si>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</si>
  <si>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</si>
  <si>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</si>
  <si>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</si>
  <si>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</si>
  <si>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</si>
  <si>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</si>
  <si>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</si>
  <si>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</si>
  <si>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</si>
  <si>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</si>
  <si>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</si>
  <si>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</si>
  <si>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</si>
  <si>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</si>
  <si>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</si>
  <si>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</si>
  <si>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</si>
  <si>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</si>
  <si>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</si>
  <si>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</si>
  <si>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</si>
  <si>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</si>
  <si>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</si>
  <si>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</si>
  <si>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</si>
  <si>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</si>
  <si>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</si>
  <si>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</si>
  <si>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</si>
  <si>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</si>
  <si>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</si>
  <si>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</si>
  <si>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</si>
  <si>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</si>
  <si>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</si>
  <si>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</si>
  <si>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</si>
  <si>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</si>
  <si>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</si>
  <si>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</si>
  <si>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</si>
  <si>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</si>
  <si>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</si>
  <si>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</si>
  <si>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</si>
  <si>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</si>
  <si>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</si>
  <si>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</si>
  <si>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</si>
  <si>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</si>
  <si>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</si>
  <si>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</si>
  <si>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</si>
  <si>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</si>
  <si>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</si>
  <si>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</si>
  <si>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</si>
  <si>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</si>
  <si>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</si>
  <si>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</si>
  <si>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</si>
  <si>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</si>
  <si>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</si>
  <si>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</si>
  <si>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</si>
  <si>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</si>
  <si>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</si>
  <si>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</si>
  <si>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</si>
  <si>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</si>
  <si>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</si>
  <si>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</si>
  <si>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</si>
  <si>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</si>
  <si>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</si>
  <si>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</si>
  <si>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</si>
  <si>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</si>
  <si>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168</t>
  </si>
  <si>
    <t>кв.5-устранение протечки с кровли с помощью "Автовышки"</t>
  </si>
  <si>
    <t>13.10.2023г</t>
  </si>
  <si>
    <t>кв.3,подвал-замена участа лежака ХВС и з/арматуры</t>
  </si>
  <si>
    <t>09.01.2023г</t>
  </si>
  <si>
    <t>пар.№2-монтаж нового радиатора ЦО</t>
  </si>
  <si>
    <t>15.03.2023г</t>
  </si>
  <si>
    <t>кв.8-замена участка ст.ХВС и з/арматуры</t>
  </si>
  <si>
    <t>05.12.2023г</t>
  </si>
  <si>
    <t>Начислено за 2023 г.:</t>
  </si>
  <si>
    <t>Получено за 2023 г.:</t>
  </si>
  <si>
    <t>Остаток:        на 01.01.2024г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</si>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</sst>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2"/>
  <sheetViews>
    <sheetView tabSelected="1" topLeftCell="A40" workbookViewId="0">
      <selection activeCell="G49" sqref="G49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3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5" t="s">
        <v>93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18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6" t="s">
        <v>4</v>
      </c>
      <c r="B4" s="46"/>
      <c r="C4" s="48">
        <v>1508.9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6" t="s">
        <v>6</v>
      </c>
      <c r="B5" s="46"/>
      <c r="C5" s="48">
        <v>1392.1</v>
      </c>
      <c r="D5" s="48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6" t="s">
        <v>8</v>
      </c>
      <c r="B6" s="46"/>
      <c r="C6" s="48">
        <v>116.8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9</v>
      </c>
      <c r="B8" s="44" t="s">
        <v>10</v>
      </c>
      <c r="C8" s="44" t="s">
        <v>11</v>
      </c>
      <c r="D8" s="44"/>
      <c r="E8" s="44" t="s">
        <v>12</v>
      </c>
      <c r="F8" s="4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4"/>
      <c r="B9" s="44"/>
      <c r="C9" s="44"/>
      <c r="D9" s="44"/>
      <c r="E9" s="44"/>
      <c r="F9" s="4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50107.24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18355.8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23858.799999999999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43" t="s">
        <v>94</v>
      </c>
      <c r="F13" s="19" t="s">
        <v>95</v>
      </c>
      <c r="G13" s="14">
        <v>7892.64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1" t="s">
        <v>27</v>
      </c>
      <c r="C14" s="51"/>
      <c r="D14" s="51"/>
      <c r="E14" s="51"/>
      <c r="F14" s="51"/>
      <c r="G14" s="14">
        <f>G15+G16+G17+G18</f>
        <v>137208.36000000002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0" t="s">
        <v>30</v>
      </c>
      <c r="D15" s="50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0" t="s">
        <v>34</v>
      </c>
      <c r="D16" s="50"/>
      <c r="E16" s="22"/>
      <c r="F16" s="19"/>
      <c r="G16" s="20">
        <v>12548.6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8" customHeight="1">
      <c r="A17" s="16" t="s">
        <v>35</v>
      </c>
      <c r="B17" s="17" t="s">
        <v>36</v>
      </c>
      <c r="C17" s="50" t="s">
        <v>37</v>
      </c>
      <c r="D17" s="50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50" t="s">
        <v>25</v>
      </c>
      <c r="D18" s="50"/>
      <c r="E18" s="22"/>
      <c r="F18" s="19"/>
      <c r="G18" s="15">
        <f>G19+G20+G21+G25+G26</f>
        <v>124659.76000000001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.7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13204.1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.75" customHeight="1">
      <c r="A20" s="16" t="s">
        <v>42</v>
      </c>
      <c r="B20" s="17" t="s">
        <v>43</v>
      </c>
      <c r="C20" s="50" t="s">
        <v>25</v>
      </c>
      <c r="D20" s="50"/>
      <c r="E20" s="22"/>
      <c r="F20" s="19"/>
      <c r="G20" s="20">
        <v>35564.199999999997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7.5" customHeight="1">
      <c r="A21" s="16" t="s">
        <v>44</v>
      </c>
      <c r="B21" s="17" t="s">
        <v>45</v>
      </c>
      <c r="C21" s="50" t="s">
        <v>25</v>
      </c>
      <c r="D21" s="50"/>
      <c r="E21" s="22"/>
      <c r="F21" s="19"/>
      <c r="G21" s="14">
        <f>G22+G23+G24</f>
        <v>21405.56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8.5" customHeight="1">
      <c r="A22" s="16"/>
      <c r="B22" s="42"/>
      <c r="C22" s="50" t="s">
        <v>25</v>
      </c>
      <c r="D22" s="50"/>
      <c r="E22" s="43" t="s">
        <v>96</v>
      </c>
      <c r="F22" s="19" t="s">
        <v>97</v>
      </c>
      <c r="G22" s="20">
        <v>5907.17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5.5" customHeight="1">
      <c r="A23" s="16"/>
      <c r="B23" s="42"/>
      <c r="C23" s="50" t="s">
        <v>25</v>
      </c>
      <c r="D23" s="50"/>
      <c r="E23" s="43" t="s">
        <v>98</v>
      </c>
      <c r="F23" s="19" t="s">
        <v>99</v>
      </c>
      <c r="G23" s="20">
        <v>8974.6200000000008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" customHeight="1">
      <c r="A24" s="24"/>
      <c r="B24" s="18"/>
      <c r="C24" s="50" t="s">
        <v>25</v>
      </c>
      <c r="D24" s="50"/>
      <c r="E24" s="43" t="s">
        <v>100</v>
      </c>
      <c r="F24" s="19" t="s">
        <v>101</v>
      </c>
      <c r="G24" s="20">
        <v>6523.77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5.9" customHeight="1">
      <c r="A25" s="24" t="s">
        <v>46</v>
      </c>
      <c r="B25" s="18" t="s">
        <v>47</v>
      </c>
      <c r="C25" s="53" t="s">
        <v>48</v>
      </c>
      <c r="D25" s="53"/>
      <c r="E25" s="22"/>
      <c r="F25" s="19"/>
      <c r="G25" s="20">
        <v>44146.9</v>
      </c>
      <c r="H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24" t="s">
        <v>49</v>
      </c>
      <c r="B26" s="18" t="s">
        <v>50</v>
      </c>
      <c r="C26" s="53" t="s">
        <v>25</v>
      </c>
      <c r="D26" s="53"/>
      <c r="E26" s="22"/>
      <c r="F26" s="19"/>
      <c r="G26" s="20">
        <v>10339</v>
      </c>
      <c r="H26" s="2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30.95" customHeight="1">
      <c r="A27" s="16" t="s">
        <v>51</v>
      </c>
      <c r="B27" s="27" t="s">
        <v>52</v>
      </c>
      <c r="C27" s="50" t="s">
        <v>25</v>
      </c>
      <c r="D27" s="50"/>
      <c r="E27" s="22"/>
      <c r="F27" s="19"/>
      <c r="G27" s="15">
        <f>G28+G29+G30</f>
        <v>19083.3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.95" customHeight="1">
      <c r="A28" s="16" t="s">
        <v>53</v>
      </c>
      <c r="B28" s="17" t="s">
        <v>54</v>
      </c>
      <c r="C28" s="50" t="s">
        <v>20</v>
      </c>
      <c r="D28" s="50"/>
      <c r="E28" s="22"/>
      <c r="F28" s="19"/>
      <c r="G28" s="20">
        <v>2126.8000000000002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30" customHeight="1">
      <c r="A29" s="16" t="s">
        <v>55</v>
      </c>
      <c r="B29" s="18" t="s">
        <v>56</v>
      </c>
      <c r="C29" s="52" t="s">
        <v>20</v>
      </c>
      <c r="D29" s="52"/>
      <c r="E29" s="22"/>
      <c r="F29" s="25"/>
      <c r="G29" s="20">
        <v>16956.5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 t="s">
        <v>57</v>
      </c>
      <c r="B30" s="17" t="s">
        <v>58</v>
      </c>
      <c r="C30" s="50" t="s">
        <v>25</v>
      </c>
      <c r="D30" s="50"/>
      <c r="E30" s="22"/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59</v>
      </c>
      <c r="B31" s="13" t="s">
        <v>60</v>
      </c>
      <c r="C31" s="50" t="s">
        <v>48</v>
      </c>
      <c r="D31" s="50"/>
      <c r="E31" s="22" t="s">
        <v>61</v>
      </c>
      <c r="F31" s="19"/>
      <c r="G31" s="14">
        <v>5022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62</v>
      </c>
      <c r="B32" s="13" t="s">
        <v>63</v>
      </c>
      <c r="C32" s="50" t="s">
        <v>48</v>
      </c>
      <c r="D32" s="50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49"/>
      <c r="D33" s="49"/>
      <c r="E33" s="10"/>
      <c r="F33" s="28"/>
      <c r="G33" s="14">
        <f>G34+G35+G36+G37</f>
        <v>45152.200000000004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66</v>
      </c>
      <c r="B34" s="22" t="s">
        <v>67</v>
      </c>
      <c r="C34" s="50" t="s">
        <v>37</v>
      </c>
      <c r="D34" s="50"/>
      <c r="E34" s="17"/>
      <c r="F34" s="19"/>
      <c r="G34" s="20">
        <v>41985.4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68</v>
      </c>
      <c r="B35" s="22" t="s">
        <v>69</v>
      </c>
      <c r="C35" s="50" t="s">
        <v>37</v>
      </c>
      <c r="D35" s="50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70</v>
      </c>
      <c r="B36" s="22" t="s">
        <v>71</v>
      </c>
      <c r="C36" s="54" t="s">
        <v>72</v>
      </c>
      <c r="D36" s="54"/>
      <c r="E36" s="25"/>
      <c r="F36" s="19"/>
      <c r="G36" s="23">
        <v>3166.8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65.25" customHeight="1">
      <c r="A37" s="16" t="s">
        <v>73</v>
      </c>
      <c r="B37" s="17" t="s">
        <v>74</v>
      </c>
      <c r="C37" s="50" t="s">
        <v>48</v>
      </c>
      <c r="D37" s="50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75</v>
      </c>
      <c r="B38" s="13" t="s">
        <v>76</v>
      </c>
      <c r="C38" s="50" t="s">
        <v>20</v>
      </c>
      <c r="D38" s="50"/>
      <c r="E38" s="10"/>
      <c r="F38" s="28"/>
      <c r="G38" s="14">
        <v>45034.6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77</v>
      </c>
      <c r="B39" s="13" t="s">
        <v>78</v>
      </c>
      <c r="C39" s="50" t="s">
        <v>20</v>
      </c>
      <c r="D39" s="50"/>
      <c r="E39" s="10"/>
      <c r="F39" s="28"/>
      <c r="G39" s="14">
        <v>9361.7000000000007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79</v>
      </c>
      <c r="B40" s="13" t="s">
        <v>80</v>
      </c>
      <c r="C40" s="49"/>
      <c r="D40" s="49"/>
      <c r="E40" s="30"/>
      <c r="F40" s="10"/>
      <c r="G40" s="14">
        <f>SUM(G41:G44)</f>
        <v>18058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81</v>
      </c>
      <c r="B41" s="22" t="s">
        <v>82</v>
      </c>
      <c r="C41" s="54" t="s">
        <v>83</v>
      </c>
      <c r="D41" s="54"/>
      <c r="E41" s="22"/>
      <c r="F41" s="19"/>
      <c r="G41" s="20">
        <v>12503.6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84</v>
      </c>
      <c r="B42" s="22" t="s">
        <v>85</v>
      </c>
      <c r="C42" s="54" t="s">
        <v>83</v>
      </c>
      <c r="D42" s="54"/>
      <c r="E42" s="22"/>
      <c r="F42" s="19"/>
      <c r="G42" s="20">
        <v>1771.8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86</v>
      </c>
      <c r="B43" s="22" t="s">
        <v>87</v>
      </c>
      <c r="C43" s="54" t="s">
        <v>83</v>
      </c>
      <c r="D43" s="54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91</v>
      </c>
      <c r="B44" s="40" t="s">
        <v>92</v>
      </c>
      <c r="C44" s="54" t="s">
        <v>83</v>
      </c>
      <c r="D44" s="54"/>
      <c r="E44" s="40"/>
      <c r="F44" s="19"/>
      <c r="G44" s="20">
        <v>3782.6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88</v>
      </c>
      <c r="B45" s="13" t="s">
        <v>89</v>
      </c>
      <c r="C45" s="54" t="s">
        <v>83</v>
      </c>
      <c r="D45" s="54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7" t="s">
        <v>90</v>
      </c>
      <c r="F46" s="57"/>
      <c r="G46" s="34">
        <f>G10+G14+G27+G31+G32+G33+G38+G39+G40+G45</f>
        <v>329027.40000000002</v>
      </c>
      <c r="H46" s="15"/>
    </row>
    <row r="47" spans="1:1003" ht="24.6" customHeight="1">
      <c r="A47" s="33"/>
      <c r="B47" s="5"/>
      <c r="C47" s="5"/>
      <c r="D47" s="5"/>
      <c r="E47" s="57" t="s">
        <v>102</v>
      </c>
      <c r="F47" s="57"/>
      <c r="G47" s="34">
        <v>257340.86</v>
      </c>
      <c r="H47" s="5"/>
    </row>
    <row r="48" spans="1:1003" ht="24.6" customHeight="1">
      <c r="A48" s="33"/>
      <c r="B48" s="5"/>
      <c r="C48" s="5"/>
      <c r="D48" s="5"/>
      <c r="E48" s="57" t="s">
        <v>103</v>
      </c>
      <c r="F48" s="57"/>
      <c r="G48" s="34">
        <v>390143.1</v>
      </c>
      <c r="H48" s="5"/>
    </row>
    <row r="49" spans="1:8" ht="24.6" customHeight="1">
      <c r="A49" s="33"/>
      <c r="B49" s="5"/>
      <c r="C49" s="5"/>
      <c r="D49" s="5"/>
      <c r="E49" s="57" t="s">
        <v>104</v>
      </c>
      <c r="F49" s="57"/>
      <c r="G49" s="34">
        <f>G48-G46</f>
        <v>61115.699999999953</v>
      </c>
      <c r="H49" s="5"/>
    </row>
    <row r="50" spans="1:8" ht="50.25" customHeight="1">
      <c r="A50" s="35"/>
      <c r="B50" s="35"/>
      <c r="C50" s="35"/>
      <c r="D50" s="35"/>
      <c r="E50" s="55" t="s">
        <v>105</v>
      </c>
      <c r="F50" s="55"/>
      <c r="G50" s="41">
        <v>-255314.97</v>
      </c>
      <c r="H50" s="37"/>
    </row>
    <row r="51" spans="1:8" ht="42.75" customHeight="1">
      <c r="A51" s="35"/>
      <c r="B51" s="35"/>
      <c r="C51" s="35"/>
      <c r="D51" s="35"/>
      <c r="E51" s="56" t="s">
        <v>106</v>
      </c>
      <c r="F51" s="56"/>
      <c r="G51" s="36">
        <f>G49+G50</f>
        <v>-194199.27000000005</v>
      </c>
      <c r="H51" s="37"/>
    </row>
    <row r="52" spans="1:8" ht="50.25" customHeight="1">
      <c r="A52" s="35"/>
      <c r="B52" s="35"/>
      <c r="C52" s="35"/>
      <c r="D52" s="35"/>
      <c r="E52" s="55" t="s">
        <v>107</v>
      </c>
      <c r="F52" s="55"/>
      <c r="G52" s="41">
        <v>858024.34</v>
      </c>
      <c r="H52" s="37"/>
    </row>
  </sheetData>
  <mergeCells count="59">
    <mergeCell ref="E50:F50"/>
    <mergeCell ref="E51:F51"/>
    <mergeCell ref="E52:F52"/>
    <mergeCell ref="C43:D43"/>
    <mergeCell ref="C45:D45"/>
    <mergeCell ref="E46:F46"/>
    <mergeCell ref="E47:F47"/>
    <mergeCell ref="E48:F48"/>
    <mergeCell ref="E49:F49"/>
    <mergeCell ref="C44:D44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20:D20"/>
    <mergeCell ref="C21:D21"/>
    <mergeCell ref="C24:D24"/>
    <mergeCell ref="C25:D25"/>
    <mergeCell ref="C26:D26"/>
    <mergeCell ref="C22:D22"/>
    <mergeCell ref="C27:D27"/>
    <mergeCell ref="C28:D28"/>
    <mergeCell ref="C29:D29"/>
    <mergeCell ref="C30:D30"/>
    <mergeCell ref="C23:D23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923</cp:revision>
  <cp:lastPrinted>2022-03-05T05:43:29Z</cp:lastPrinted>
  <dcterms:created xsi:type="dcterms:W3CDTF">2016-02-12T10:30:15Z</dcterms:created>
  <dcterms:modified xsi:type="dcterms:W3CDTF">2024-03-12T08:42:21Z</dcterms:modified>
</cp:coreProperties>
</file>