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7" i="1"/>
  <c r="G40"/>
  <c r="G33"/>
  <c r="G24"/>
  <c r="G18"/>
  <c r="G14" s="1"/>
  <c r="G10"/>
  <c r="G46" l="1"/>
  <c r="G49" s="1"/>
  <c r="G51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<sst xmlns="http://schemas.openxmlformats.org/spreadsheetml/2006/main" count="129" uniqueCount="104">
  <si>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</si>
  <si>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</si>
  <si>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</si>
  <si>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</si>
  <si>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</si>
  <si>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</si>
  <si>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</si>
  <si>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</si>
  <si>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</si>
  <si>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</si>
  <si>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</si>
  <si>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</si>
  <si>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</si>
  <si>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</si>
  <si>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</si>
  <si>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</si>
  <si>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</si>
  <si>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</si>
  <si>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</si>
  <si>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</si>
  <si>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</si>
  <si>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</si>
  <si>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</si>
  <si>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</si>
  <si>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</si>
  <si>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</si>
  <si>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</si>
  <si>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</si>
  <si>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</si>
  <si>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</si>
  <si>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</si>
  <si>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</si>
  <si>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</si>
  <si>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</si>
  <si>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</si>
  <si>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</si>
  <si>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</si>
  <si>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</si>
  <si>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</si>
  <si>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</si>
  <si>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</si>
  <si>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</si>
  <si>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</si>
  <si>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</si>
  <si>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</si>
  <si>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</si>
  <si>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</si>
  <si>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</si>
  <si>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</si>
  <si>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</si>
  <si>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</si>
  <si>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</si>
  <si>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</si>
  <si>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</si>
  <si>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</si>
  <si>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</si>
  <si>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</si>
  <si>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</si>
  <si>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</si>
  <si>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</si>
  <si>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</si>
  <si>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</si>
  <si>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</si>
  <si>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</si>
  <si>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</si>
  <si>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</si>
  <si>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</si>
  <si>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</si>
  <si>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</si>
  <si>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</si>
  <si>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</si>
  <si>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</si>
  <si>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</si>
  <si>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</si>
  <si>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</si>
  <si>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</si>
  <si>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</si>
  <si>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</si>
  <si>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</si>
  <si>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</si>
  <si>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</si>
  <si>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</si>
  <si>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</si>
  <si>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</si>
  <si>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</si>
  <si>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</si>
  <si>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</si>
  <si>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</si>
  <si>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</si>
  <si>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</si>
  <si>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</si>
  <si>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</si>
  <si>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</si>
  <si>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174</t>
  </si>
  <si>
    <t>Ремонт эл.щитка с заменой автомата</t>
  </si>
  <si>
    <t>08.08.2023г</t>
  </si>
  <si>
    <t>27.09.2023г</t>
  </si>
  <si>
    <t>02.10.2023г</t>
  </si>
  <si>
    <t>Начислено за 20223г.:</t>
  </si>
  <si>
    <t>Получено за 2023 г.:</t>
  </si>
  <si>
    <t>Остаток:    на 01.01.2024од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</si>
  <si>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</si>
  <si>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</si>
  <si>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"Содержание, текущий ремонт и управление МКД" по сотоянию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</si>
</sst>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65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43" workbookViewId="0">
      <selection activeCell="G49" sqref="G49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9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51" t="s">
        <v>93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52" t="s">
        <v>4</v>
      </c>
      <c r="B4" s="52"/>
      <c r="C4" s="54">
        <v>553.5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52" t="s">
        <v>6</v>
      </c>
      <c r="B5" s="52"/>
      <c r="C5" s="54">
        <v>509.1</v>
      </c>
      <c r="D5" s="54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20.25" customHeight="1">
      <c r="A6" s="52" t="s">
        <v>8</v>
      </c>
      <c r="B6" s="52"/>
      <c r="C6" s="54">
        <v>44.4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55"/>
      <c r="D7" s="5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1.95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7" t="s">
        <v>17</v>
      </c>
      <c r="C10" s="57"/>
      <c r="D10" s="57"/>
      <c r="E10" s="57"/>
      <c r="F10" s="57"/>
      <c r="G10" s="14">
        <f>G11+G12+G13</f>
        <v>10082.200000000001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3.75" customHeight="1">
      <c r="A11" s="16" t="s">
        <v>18</v>
      </c>
      <c r="B11" s="17" t="s">
        <v>19</v>
      </c>
      <c r="C11" s="58" t="s">
        <v>20</v>
      </c>
      <c r="D11" s="58"/>
      <c r="E11" s="17"/>
      <c r="F11" s="19"/>
      <c r="G11" s="20">
        <v>6733.3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58" t="s">
        <v>20</v>
      </c>
      <c r="D12" s="58"/>
      <c r="E12" s="17"/>
      <c r="F12" s="19"/>
      <c r="G12" s="20">
        <v>3348.9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56" t="s">
        <v>25</v>
      </c>
      <c r="D13" s="56"/>
      <c r="E13" s="41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7" t="s">
        <v>27</v>
      </c>
      <c r="C14" s="57"/>
      <c r="D14" s="57"/>
      <c r="E14" s="57"/>
      <c r="F14" s="57"/>
      <c r="G14" s="14">
        <f>G15+G16+G17+G18</f>
        <v>41891.4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56" t="s">
        <v>30</v>
      </c>
      <c r="D15" s="5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56" t="s">
        <v>34</v>
      </c>
      <c r="D16" s="56"/>
      <c r="E16" s="22"/>
      <c r="F16" s="19"/>
      <c r="G16" s="20">
        <v>4085.6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47" ht="42" customHeight="1">
      <c r="A17" s="16" t="s">
        <v>35</v>
      </c>
      <c r="B17" s="17" t="s">
        <v>36</v>
      </c>
      <c r="C17" s="56" t="s">
        <v>37</v>
      </c>
      <c r="D17" s="5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ht="44.25" customHeight="1">
      <c r="A18" s="16" t="s">
        <v>38</v>
      </c>
      <c r="B18" s="17" t="s">
        <v>39</v>
      </c>
      <c r="C18" s="56" t="s">
        <v>25</v>
      </c>
      <c r="D18" s="56"/>
      <c r="E18" s="22"/>
      <c r="F18" s="19"/>
      <c r="G18" s="15">
        <f>G19+G20+G21+G22+G23</f>
        <v>37805.800000000003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47" ht="31.5" customHeight="1">
      <c r="A19" s="16" t="s">
        <v>40</v>
      </c>
      <c r="B19" s="17" t="s">
        <v>41</v>
      </c>
      <c r="C19" s="56" t="s">
        <v>20</v>
      </c>
      <c r="D19" s="56"/>
      <c r="E19" s="22"/>
      <c r="F19" s="19"/>
      <c r="G19" s="20">
        <v>5312.7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47" ht="42.75" customHeight="1">
      <c r="A20" s="16" t="s">
        <v>42</v>
      </c>
      <c r="B20" s="17" t="s">
        <v>43</v>
      </c>
      <c r="C20" s="56" t="s">
        <v>25</v>
      </c>
      <c r="D20" s="56"/>
      <c r="E20" s="22"/>
      <c r="F20" s="19"/>
      <c r="G20" s="20">
        <v>13466.1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47" ht="34.5" customHeight="1">
      <c r="A21" s="16" t="s">
        <v>44</v>
      </c>
      <c r="B21" s="17" t="s">
        <v>45</v>
      </c>
      <c r="C21" s="56" t="s">
        <v>25</v>
      </c>
      <c r="D21" s="56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47" ht="18.95" customHeight="1">
      <c r="A22" s="24" t="s">
        <v>46</v>
      </c>
      <c r="B22" s="18" t="s">
        <v>47</v>
      </c>
      <c r="C22" s="58" t="s">
        <v>48</v>
      </c>
      <c r="D22" s="58"/>
      <c r="E22" s="22"/>
      <c r="F22" s="19"/>
      <c r="G22" s="20">
        <v>16194</v>
      </c>
      <c r="H22" s="2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47" ht="18.95" customHeight="1">
      <c r="A23" s="24" t="s">
        <v>49</v>
      </c>
      <c r="B23" s="18" t="s">
        <v>50</v>
      </c>
      <c r="C23" s="58" t="s">
        <v>25</v>
      </c>
      <c r="D23" s="58"/>
      <c r="E23" s="22"/>
      <c r="F23" s="19"/>
      <c r="G23" s="20">
        <v>2833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47" ht="30.95" customHeight="1">
      <c r="A24" s="16" t="s">
        <v>51</v>
      </c>
      <c r="B24" s="26" t="s">
        <v>52</v>
      </c>
      <c r="C24" s="56" t="s">
        <v>25</v>
      </c>
      <c r="D24" s="56"/>
      <c r="E24" s="22"/>
      <c r="F24" s="19"/>
      <c r="G24" s="15">
        <f>G25+G26+G27</f>
        <v>21981.58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47" ht="27.95" customHeight="1">
      <c r="A25" s="16" t="s">
        <v>53</v>
      </c>
      <c r="B25" s="17" t="s">
        <v>54</v>
      </c>
      <c r="C25" s="56" t="s">
        <v>20</v>
      </c>
      <c r="D25" s="56"/>
      <c r="E25" s="22"/>
      <c r="F25" s="19"/>
      <c r="G25" s="20">
        <v>780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ht="30" customHeight="1">
      <c r="A26" s="16" t="s">
        <v>55</v>
      </c>
      <c r="B26" s="18" t="s">
        <v>56</v>
      </c>
      <c r="C26" s="58" t="s">
        <v>20</v>
      </c>
      <c r="D26" s="58"/>
      <c r="E26" s="22"/>
      <c r="F26" s="27"/>
      <c r="G26" s="20">
        <v>6965.1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47" ht="27" customHeight="1">
      <c r="A27" s="16" t="s">
        <v>57</v>
      </c>
      <c r="B27" s="17" t="s">
        <v>58</v>
      </c>
      <c r="C27" s="56" t="s">
        <v>25</v>
      </c>
      <c r="D27" s="56"/>
      <c r="E27" s="45"/>
      <c r="F27" s="19"/>
      <c r="G27" s="14">
        <f>SUM(G28:G30)</f>
        <v>14236.48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47" ht="27" customHeight="1">
      <c r="A28" s="16"/>
      <c r="B28" s="46"/>
      <c r="C28" s="48"/>
      <c r="D28" s="49"/>
      <c r="E28" s="47" t="s">
        <v>94</v>
      </c>
      <c r="F28" s="19" t="s">
        <v>95</v>
      </c>
      <c r="G28" s="20">
        <v>3936.24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47" ht="27" customHeight="1">
      <c r="A29" s="16"/>
      <c r="B29" s="44"/>
      <c r="C29" s="59"/>
      <c r="D29" s="60"/>
      <c r="E29" s="45" t="s">
        <v>94</v>
      </c>
      <c r="F29" s="19" t="s">
        <v>96</v>
      </c>
      <c r="G29" s="20">
        <v>3232.39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47" ht="27" customHeight="1">
      <c r="A30" s="16"/>
      <c r="B30" s="17"/>
      <c r="C30" s="55"/>
      <c r="D30" s="55"/>
      <c r="E30" s="45" t="s">
        <v>94</v>
      </c>
      <c r="F30" s="19" t="s">
        <v>97</v>
      </c>
      <c r="G30" s="20">
        <v>7067.85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47" ht="42" customHeight="1">
      <c r="A31" s="12" t="s">
        <v>59</v>
      </c>
      <c r="B31" s="13" t="s">
        <v>60</v>
      </c>
      <c r="C31" s="56" t="s">
        <v>48</v>
      </c>
      <c r="D31" s="56"/>
      <c r="E31" s="22" t="s">
        <v>61</v>
      </c>
      <c r="F31" s="19"/>
      <c r="G31" s="14">
        <v>3348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47" ht="30.95" customHeight="1">
      <c r="A32" s="12" t="s">
        <v>62</v>
      </c>
      <c r="B32" s="13" t="s">
        <v>63</v>
      </c>
      <c r="C32" s="56" t="s">
        <v>48</v>
      </c>
      <c r="D32" s="56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</row>
    <row r="33" spans="1:1003" ht="27.95" customHeight="1">
      <c r="A33" s="12" t="s">
        <v>64</v>
      </c>
      <c r="B33" s="13" t="s">
        <v>65</v>
      </c>
      <c r="C33" s="55"/>
      <c r="D33" s="55"/>
      <c r="E33" s="10"/>
      <c r="F33" s="28"/>
      <c r="G33" s="14">
        <f>G34+G35+G36+G37</f>
        <v>15891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LO33" s="29"/>
    </row>
    <row r="34" spans="1:1003" ht="30" customHeight="1">
      <c r="A34" s="16" t="s">
        <v>66</v>
      </c>
      <c r="B34" s="22" t="s">
        <v>67</v>
      </c>
      <c r="C34" s="56" t="s">
        <v>37</v>
      </c>
      <c r="D34" s="56"/>
      <c r="E34" s="17"/>
      <c r="F34" s="19"/>
      <c r="G34" s="20">
        <v>15443.4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30" customHeight="1">
      <c r="A35" s="16" t="s">
        <v>68</v>
      </c>
      <c r="B35" s="22" t="s">
        <v>69</v>
      </c>
      <c r="C35" s="56" t="s">
        <v>37</v>
      </c>
      <c r="D35" s="56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20.100000000000001" customHeight="1">
      <c r="A36" s="16" t="s">
        <v>70</v>
      </c>
      <c r="B36" s="22" t="s">
        <v>71</v>
      </c>
      <c r="C36" s="62" t="s">
        <v>72</v>
      </c>
      <c r="D36" s="62"/>
      <c r="E36" s="27"/>
      <c r="F36" s="19"/>
      <c r="G36" s="23">
        <v>447.6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LO36" s="29"/>
    </row>
    <row r="37" spans="1:1003" ht="65.25" customHeight="1">
      <c r="A37" s="16" t="s">
        <v>73</v>
      </c>
      <c r="B37" s="17" t="s">
        <v>74</v>
      </c>
      <c r="C37" s="56" t="s">
        <v>48</v>
      </c>
      <c r="D37" s="56"/>
      <c r="E37" s="17"/>
      <c r="F37" s="19"/>
      <c r="G37" s="14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LO37" s="29"/>
    </row>
    <row r="38" spans="1:1003" ht="27.95" customHeight="1">
      <c r="A38" s="10" t="s">
        <v>75</v>
      </c>
      <c r="B38" s="13" t="s">
        <v>76</v>
      </c>
      <c r="C38" s="56" t="s">
        <v>20</v>
      </c>
      <c r="D38" s="56"/>
      <c r="E38" s="10"/>
      <c r="F38" s="28"/>
      <c r="G38" s="14">
        <v>16519.8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LO38" s="29"/>
    </row>
    <row r="39" spans="1:1003" ht="27.95" customHeight="1">
      <c r="A39" s="10" t="s">
        <v>77</v>
      </c>
      <c r="B39" s="13" t="s">
        <v>78</v>
      </c>
      <c r="C39" s="56" t="s">
        <v>20</v>
      </c>
      <c r="D39" s="56"/>
      <c r="E39" s="10"/>
      <c r="F39" s="28"/>
      <c r="G39" s="14">
        <v>3434.1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LO39" s="29"/>
    </row>
    <row r="40" spans="1:1003" ht="16.899999999999999" customHeight="1">
      <c r="A40" s="12" t="s">
        <v>79</v>
      </c>
      <c r="B40" s="13" t="s">
        <v>80</v>
      </c>
      <c r="C40" s="55"/>
      <c r="D40" s="55"/>
      <c r="E40" s="30"/>
      <c r="F40" s="10"/>
      <c r="G40" s="14">
        <f>SUM(G41:G44)</f>
        <v>6799.8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81</v>
      </c>
      <c r="B41" s="22" t="s">
        <v>82</v>
      </c>
      <c r="C41" s="62" t="s">
        <v>83</v>
      </c>
      <c r="D41" s="62"/>
      <c r="E41" s="22"/>
      <c r="F41" s="19"/>
      <c r="G41" s="20">
        <v>4753.1000000000004</v>
      </c>
      <c r="H41" s="15"/>
      <c r="I41" s="32"/>
      <c r="J4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84</v>
      </c>
      <c r="B42" s="22" t="s">
        <v>85</v>
      </c>
      <c r="C42" s="62" t="s">
        <v>83</v>
      </c>
      <c r="D42" s="62"/>
      <c r="E42" s="22"/>
      <c r="F42" s="19"/>
      <c r="G42" s="20">
        <v>649.9</v>
      </c>
      <c r="H42" s="15"/>
      <c r="I42" s="32"/>
      <c r="J4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86</v>
      </c>
      <c r="B43" s="22" t="s">
        <v>87</v>
      </c>
      <c r="C43" s="62" t="s">
        <v>83</v>
      </c>
      <c r="D43" s="62"/>
      <c r="E43" s="22"/>
      <c r="F43" s="19"/>
      <c r="G43" s="20">
        <v>0</v>
      </c>
      <c r="H43" s="15"/>
      <c r="I43" s="32"/>
      <c r="J4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91</v>
      </c>
      <c r="B44" s="42" t="s">
        <v>92</v>
      </c>
      <c r="C44" s="62" t="s">
        <v>83</v>
      </c>
      <c r="D44" s="62"/>
      <c r="E44" s="42"/>
      <c r="F44" s="19"/>
      <c r="G44" s="20">
        <v>1396.8</v>
      </c>
      <c r="H44" s="15"/>
      <c r="I44" s="32"/>
      <c r="J44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88</v>
      </c>
      <c r="B45" s="13" t="s">
        <v>89</v>
      </c>
      <c r="C45" s="62" t="s">
        <v>83</v>
      </c>
      <c r="D45" s="62"/>
      <c r="E45" s="22"/>
      <c r="F45" s="19"/>
      <c r="G45" s="14">
        <v>0</v>
      </c>
      <c r="H45" s="15"/>
      <c r="I45" s="32"/>
      <c r="J4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61" t="s">
        <v>90</v>
      </c>
      <c r="F46" s="61"/>
      <c r="G46" s="34">
        <f>G10+G14+G24+G31+G32+G33+G38+G39+G40+G45</f>
        <v>119947.88000000002</v>
      </c>
      <c r="H46" s="15"/>
    </row>
    <row r="47" spans="1:1003" ht="24.6" customHeight="1">
      <c r="A47" s="33"/>
      <c r="B47" s="5"/>
      <c r="C47" s="5"/>
      <c r="D47" s="5"/>
      <c r="E47" s="61" t="s">
        <v>98</v>
      </c>
      <c r="F47" s="61"/>
      <c r="G47" s="34">
        <v>101899.82</v>
      </c>
      <c r="H47" s="5"/>
    </row>
    <row r="48" spans="1:1003" ht="24.6" customHeight="1">
      <c r="A48" s="33"/>
      <c r="B48" s="5"/>
      <c r="C48" s="5"/>
      <c r="D48" s="5"/>
      <c r="E48" s="61" t="s">
        <v>99</v>
      </c>
      <c r="F48" s="61"/>
      <c r="G48" s="34">
        <v>131248.9</v>
      </c>
      <c r="H48" s="5"/>
    </row>
    <row r="49" spans="1:8" ht="24.6" customHeight="1">
      <c r="A49" s="33"/>
      <c r="B49" s="5"/>
      <c r="C49" s="5"/>
      <c r="D49" s="5"/>
      <c r="E49" s="61" t="s">
        <v>100</v>
      </c>
      <c r="F49" s="61"/>
      <c r="G49" s="34">
        <f>G48-G46</f>
        <v>11301.019999999975</v>
      </c>
      <c r="H49" s="5"/>
    </row>
    <row r="50" spans="1:8" ht="60" customHeight="1">
      <c r="A50" s="35"/>
      <c r="B50" s="35"/>
      <c r="C50" s="35"/>
      <c r="D50" s="36"/>
      <c r="E50" s="63" t="s">
        <v>101</v>
      </c>
      <c r="F50" s="63"/>
      <c r="G50" s="43">
        <v>-49458.01</v>
      </c>
      <c r="H50" s="38"/>
    </row>
    <row r="51" spans="1:8" ht="33.75" customHeight="1">
      <c r="A51" s="35"/>
      <c r="B51" s="35"/>
      <c r="C51" s="35"/>
      <c r="D51" s="36"/>
      <c r="E51" s="64" t="s">
        <v>102</v>
      </c>
      <c r="F51" s="64"/>
      <c r="G51" s="37">
        <f>G49+G50</f>
        <v>-38156.990000000027</v>
      </c>
      <c r="H51" s="38"/>
    </row>
    <row r="52" spans="1:8" ht="51.75" customHeight="1">
      <c r="A52" s="35"/>
      <c r="B52" s="35"/>
      <c r="C52" s="35"/>
      <c r="D52" s="36"/>
      <c r="E52" s="63" t="s">
        <v>103</v>
      </c>
      <c r="F52" s="63"/>
      <c r="G52" s="43">
        <v>231435.27</v>
      </c>
      <c r="H52" s="38"/>
    </row>
  </sheetData>
  <mergeCells count="58">
    <mergeCell ref="E52:F52"/>
    <mergeCell ref="E47:F47"/>
    <mergeCell ref="E48:F48"/>
    <mergeCell ref="E49:F49"/>
    <mergeCell ref="E50:F50"/>
    <mergeCell ref="E51:F51"/>
    <mergeCell ref="E46:F46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44:D44"/>
    <mergeCell ref="C33:D33"/>
    <mergeCell ref="C20:D20"/>
    <mergeCell ref="C21:D21"/>
    <mergeCell ref="C22:D22"/>
    <mergeCell ref="C23:D23"/>
    <mergeCell ref="C24:D24"/>
    <mergeCell ref="C25:D25"/>
    <mergeCell ref="C26:D26"/>
    <mergeCell ref="C27:D27"/>
    <mergeCell ref="C30:D30"/>
    <mergeCell ref="C31:D31"/>
    <mergeCell ref="C32:D32"/>
    <mergeCell ref="C29:D2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924</cp:revision>
  <cp:lastPrinted>2022-03-05T05:43:58Z</cp:lastPrinted>
  <dcterms:created xsi:type="dcterms:W3CDTF">2016-02-12T10:30:15Z</dcterms:created>
  <dcterms:modified xsi:type="dcterms:W3CDTF">2024-03-12T08:55:34Z</dcterms:modified>
</cp:coreProperties>
</file>