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G13"/>
  <c r="G32"/>
  <c r="G45"/>
  <c r="G23"/>
  <c r="G20" s="1"/>
  <c r="G16" s="1"/>
  <c r="G38"/>
  <c r="G50" l="1"/>
  <c r="G53"/>
  <c r="G55" s="1"/>
</calcChain>
</file>

<file path=xl/sharedStrings.xml><?xml version="1.0" encoding="utf-8"?>
<sst xmlns="http://schemas.openxmlformats.org/spreadsheetml/2006/main" count="142" uniqueCount="115">
  <si>
    <t>Обслуживающая организация: ООО «Наш город»</t>
  </si>
  <si>
    <t>Год ввода в эксплуатацию:</t>
  </si>
  <si>
    <t>1962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</si>
  <si>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</si>
  <si>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</si>
  <si>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</si>
  <si>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</si>
  <si>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</si>
  <si>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</si>
  <si>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</si>
  <si>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</si>
  <si>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</si>
  <si>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</si>
  <si>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</si>
  <si>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</si>
  <si>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</si>
  <si>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</si>
  <si>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</si>
  <si>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</si>
  <si>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</si>
  <si>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</si>
  <si>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</si>
  <si>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</si>
  <si>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</si>
  <si>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</si>
  <si>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</si>
  <si>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</si>
  <si>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</si>
  <si>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</si>
  <si>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</si>
  <si>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</si>
  <si>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</si>
  <si>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</si>
  <si>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</si>
  <si>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</si>
  <si>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</si>
  <si>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</si>
  <si>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</si>
  <si>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</si>
  <si>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</si>
  <si>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</si>
  <si>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</si>
  <si>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</si>
  <si>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</si>
  <si>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</si>
  <si>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</si>
  <si>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</si>
  <si>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</si>
  <si>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</si>
  <si>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</si>
  <si>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</si>
  <si>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</si>
  <si>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</si>
  <si>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</si>
  <si>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</si>
  <si>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</si>
  <si>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</si>
  <si>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</si>
  <si>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</si>
  <si>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</si>
  <si>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</si>
  <si>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</si>
  <si>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</si>
  <si>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</si>
  <si>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</si>
  <si>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</si>
  <si>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</si>
  <si>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</si>
  <si>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</si>
  <si>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</si>
  <si>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</si>
  <si>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</si>
  <si>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</si>
  <si>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</si>
  <si>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</si>
  <si>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</si>
  <si>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</si>
  <si>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</si>
  <si>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</si>
  <si>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</si>
  <si>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</si>
  <si>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</si>
  <si>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</si>
  <si>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</si>
  <si>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</si>
  <si>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</si>
  <si>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</si>
  <si>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</si>
  <si>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</si>
  <si>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</si>
  <si>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</si>
  <si>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227</t>
  </si>
  <si>
    <t>Косметический ремонт внутренней отделки пар.№2</t>
  </si>
  <si>
    <t>28.02.2023г</t>
  </si>
  <si>
    <t>Косметический ремонт внутренней отделки пар.№3</t>
  </si>
  <si>
    <t>24.03.2023г</t>
  </si>
  <si>
    <t>кв.29,30-ремонт эл.щитков с прокладкой кабеля</t>
  </si>
  <si>
    <t>21.07.2023г</t>
  </si>
  <si>
    <t>Подвал под ИП Лавренов-замена ст.ЦО и з/арматуры</t>
  </si>
  <si>
    <t>16.02.2023г</t>
  </si>
  <si>
    <t>кв.12,чердак-замена участка ст.ЦО и з/арматуры</t>
  </si>
  <si>
    <t>04.04.2023г</t>
  </si>
  <si>
    <t>Пар.1-монтаж радиатора отопления с прокладкой трубопровода</t>
  </si>
  <si>
    <t>12.04.2023г</t>
  </si>
  <si>
    <t>22.05.2023г</t>
  </si>
  <si>
    <t>кв.42-замена фасонных частей на ст.КН</t>
  </si>
  <si>
    <t>19.06.2023г</t>
  </si>
  <si>
    <t>кв.8-установка радиаторов отопления,ст.ЦО и з/арматура</t>
  </si>
  <si>
    <t>05.09.2023г</t>
  </si>
  <si>
    <t>Начислено за 2023 г.:</t>
  </si>
  <si>
    <t>Получено за 2023г.: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</si>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</sst>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6"/>
  <sheetViews>
    <sheetView tabSelected="1" topLeftCell="A37" workbookViewId="0">
      <selection activeCell="G52" sqref="G52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8.25" style="39" customWidth="1"/>
    <col min="6" max="6" width="12.5" style="39" customWidth="1"/>
    <col min="7" max="7" width="12" style="40" customWidth="1"/>
    <col min="8" max="1024" width="10.625" style="3" customWidth="1"/>
    <col min="1025" max="1025" width="9" customWidth="1"/>
  </cols>
  <sheetData>
    <row r="1" spans="1:1002" ht="23.1" customHeight="1">
      <c r="A1" s="48" t="s">
        <v>91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9" t="s">
        <v>1</v>
      </c>
      <c r="B3" s="49"/>
      <c r="C3" s="50" t="s">
        <v>2</v>
      </c>
      <c r="D3" s="50"/>
      <c r="E3" s="4" t="s">
        <v>3</v>
      </c>
      <c r="F3" s="9">
        <v>44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9" t="s">
        <v>4</v>
      </c>
      <c r="B4" s="49"/>
      <c r="C4" s="51">
        <v>1996.57</v>
      </c>
      <c r="D4" s="51"/>
      <c r="E4" s="4" t="s">
        <v>5</v>
      </c>
      <c r="F4" s="9">
        <v>4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9" t="s">
        <v>6</v>
      </c>
      <c r="B5" s="49"/>
      <c r="C5" s="51">
        <v>1875.1</v>
      </c>
      <c r="D5" s="51"/>
      <c r="E5" s="4" t="s">
        <v>7</v>
      </c>
      <c r="F5" s="9">
        <v>3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6.5" customHeight="1">
      <c r="A6" s="49" t="s">
        <v>8</v>
      </c>
      <c r="B6" s="49"/>
      <c r="C6" s="51">
        <v>207</v>
      </c>
      <c r="D6" s="51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2"/>
      <c r="D7" s="52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20.100000000000001" customHeight="1">
      <c r="A9" s="47"/>
      <c r="B9" s="47"/>
      <c r="C9" s="47"/>
      <c r="D9" s="47"/>
      <c r="E9" s="47"/>
      <c r="F9" s="47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4" t="s">
        <v>17</v>
      </c>
      <c r="C10" s="54"/>
      <c r="D10" s="54"/>
      <c r="E10" s="54"/>
      <c r="F10" s="54"/>
      <c r="G10" s="15">
        <f>G11+G12+G13</f>
        <v>345096.75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4.5" customHeight="1">
      <c r="A11" s="17" t="s">
        <v>18</v>
      </c>
      <c r="B11" s="18" t="s">
        <v>19</v>
      </c>
      <c r="C11" s="55" t="s">
        <v>20</v>
      </c>
      <c r="D11" s="55"/>
      <c r="E11" s="18"/>
      <c r="F11" s="20"/>
      <c r="G11" s="21">
        <v>26806.400000000001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5" t="s">
        <v>20</v>
      </c>
      <c r="D12" s="55"/>
      <c r="E12" s="18"/>
      <c r="F12" s="20"/>
      <c r="G12" s="21">
        <v>8420.1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23</v>
      </c>
      <c r="B13" s="18" t="s">
        <v>24</v>
      </c>
      <c r="C13" s="53" t="s">
        <v>25</v>
      </c>
      <c r="D13" s="53"/>
      <c r="E13" s="46"/>
      <c r="F13" s="20"/>
      <c r="G13" s="15">
        <f>SUM(G14:G15)</f>
        <v>309870.25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28.9" customHeight="1">
      <c r="A14" s="17"/>
      <c r="B14" s="44"/>
      <c r="C14" s="56"/>
      <c r="D14" s="57"/>
      <c r="E14" s="46" t="s">
        <v>92</v>
      </c>
      <c r="F14" s="20" t="s">
        <v>93</v>
      </c>
      <c r="G14" s="21">
        <v>155006.49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2" ht="28.9" customHeight="1">
      <c r="A15" s="17"/>
      <c r="B15" s="41"/>
      <c r="C15" s="53" t="s">
        <v>25</v>
      </c>
      <c r="D15" s="53"/>
      <c r="E15" s="46" t="s">
        <v>94</v>
      </c>
      <c r="F15" s="20" t="s">
        <v>95</v>
      </c>
      <c r="G15" s="21">
        <v>154863.76</v>
      </c>
      <c r="H15" s="1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2" ht="30" customHeight="1">
      <c r="A16" s="11" t="s">
        <v>26</v>
      </c>
      <c r="B16" s="54" t="s">
        <v>27</v>
      </c>
      <c r="C16" s="54"/>
      <c r="D16" s="54"/>
      <c r="E16" s="54"/>
      <c r="F16" s="54"/>
      <c r="G16" s="15">
        <f>G17+G18+G19+G20</f>
        <v>306110.45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5" ht="38.85" customHeight="1">
      <c r="A17" s="17" t="s">
        <v>28</v>
      </c>
      <c r="B17" s="18" t="s">
        <v>29</v>
      </c>
      <c r="C17" s="53" t="s">
        <v>30</v>
      </c>
      <c r="D17" s="53"/>
      <c r="E17" s="23" t="s">
        <v>31</v>
      </c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30" customHeight="1">
      <c r="A18" s="17" t="s">
        <v>32</v>
      </c>
      <c r="B18" s="18" t="s">
        <v>33</v>
      </c>
      <c r="C18" s="53" t="s">
        <v>34</v>
      </c>
      <c r="D18" s="53"/>
      <c r="E18" s="23"/>
      <c r="F18" s="20"/>
      <c r="G18" s="15">
        <v>18677.3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39.75" customHeight="1">
      <c r="A19" s="17" t="s">
        <v>35</v>
      </c>
      <c r="B19" s="18" t="s">
        <v>36</v>
      </c>
      <c r="C19" s="53" t="s">
        <v>37</v>
      </c>
      <c r="D19" s="53"/>
      <c r="E19" s="23" t="s">
        <v>31</v>
      </c>
      <c r="F19" s="20"/>
      <c r="G19" s="24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57" customHeight="1">
      <c r="A20" s="17" t="s">
        <v>38</v>
      </c>
      <c r="B20" s="18" t="s">
        <v>39</v>
      </c>
      <c r="C20" s="53" t="s">
        <v>25</v>
      </c>
      <c r="D20" s="53"/>
      <c r="E20" s="23"/>
      <c r="F20" s="20"/>
      <c r="G20" s="16">
        <f>G21+G22+G23+G30+G31</f>
        <v>287433.15000000002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5" ht="36.75" customHeight="1">
      <c r="A21" s="17" t="s">
        <v>40</v>
      </c>
      <c r="B21" s="18" t="s">
        <v>41</v>
      </c>
      <c r="C21" s="53" t="s">
        <v>20</v>
      </c>
      <c r="D21" s="53"/>
      <c r="E21" s="23"/>
      <c r="F21" s="20"/>
      <c r="G21" s="21">
        <v>25055.8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5" ht="42" customHeight="1">
      <c r="A22" s="17" t="s">
        <v>42</v>
      </c>
      <c r="B22" s="18" t="s">
        <v>43</v>
      </c>
      <c r="C22" s="53" t="s">
        <v>25</v>
      </c>
      <c r="D22" s="53"/>
      <c r="E22" s="23"/>
      <c r="F22" s="20"/>
      <c r="G22" s="21">
        <v>77465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5" ht="35.25" customHeight="1">
      <c r="A23" s="17" t="s">
        <v>44</v>
      </c>
      <c r="B23" s="18" t="s">
        <v>45</v>
      </c>
      <c r="C23" s="53" t="s">
        <v>25</v>
      </c>
      <c r="D23" s="53"/>
      <c r="E23" s="23"/>
      <c r="F23" s="20"/>
      <c r="G23" s="15">
        <f>SUM(G24:G29)</f>
        <v>96432.45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5" ht="24.95" customHeight="1">
      <c r="A24" s="25"/>
      <c r="B24" s="19"/>
      <c r="C24" s="53" t="s">
        <v>25</v>
      </c>
      <c r="D24" s="53"/>
      <c r="E24" s="46" t="s">
        <v>98</v>
      </c>
      <c r="F24" s="20" t="s">
        <v>99</v>
      </c>
      <c r="G24" s="21">
        <v>12092.51</v>
      </c>
      <c r="H24" s="2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5" ht="24.95" customHeight="1">
      <c r="A25" s="25"/>
      <c r="B25" s="45"/>
      <c r="C25" s="56"/>
      <c r="D25" s="57"/>
      <c r="E25" s="46" t="s">
        <v>100</v>
      </c>
      <c r="F25" s="20" t="s">
        <v>101</v>
      </c>
      <c r="G25" s="21">
        <v>5540.2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5" ht="24.95" customHeight="1">
      <c r="A26" s="25"/>
      <c r="B26" s="45"/>
      <c r="C26" s="56"/>
      <c r="D26" s="57"/>
      <c r="E26" s="46" t="s">
        <v>102</v>
      </c>
      <c r="F26" s="20" t="s">
        <v>103</v>
      </c>
      <c r="G26" s="21">
        <v>52763.42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24.95" customHeight="1">
      <c r="A27" s="25"/>
      <c r="B27" s="45"/>
      <c r="C27" s="56"/>
      <c r="D27" s="57"/>
      <c r="E27" s="46" t="s">
        <v>102</v>
      </c>
      <c r="F27" s="20" t="s">
        <v>104</v>
      </c>
      <c r="G27" s="21">
        <v>11295.3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5" ht="24.95" customHeight="1">
      <c r="A28" s="25"/>
      <c r="B28" s="19"/>
      <c r="C28" s="53" t="s">
        <v>25</v>
      </c>
      <c r="D28" s="53"/>
      <c r="E28" s="46" t="s">
        <v>105</v>
      </c>
      <c r="F28" s="20" t="s">
        <v>106</v>
      </c>
      <c r="G28" s="21">
        <v>2076.9</v>
      </c>
      <c r="H28" s="2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</row>
    <row r="29" spans="1:1005" ht="24.95" customHeight="1">
      <c r="A29" s="25"/>
      <c r="B29" s="42"/>
      <c r="C29" s="53" t="s">
        <v>25</v>
      </c>
      <c r="D29" s="53"/>
      <c r="E29" s="46" t="s">
        <v>107</v>
      </c>
      <c r="F29" s="20" t="s">
        <v>108</v>
      </c>
      <c r="G29" s="21">
        <v>12664.12</v>
      </c>
      <c r="H29" s="2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</row>
    <row r="30" spans="1:1005" ht="27" customHeight="1">
      <c r="A30" s="25" t="s">
        <v>46</v>
      </c>
      <c r="B30" s="19" t="s">
        <v>47</v>
      </c>
      <c r="C30" s="55" t="s">
        <v>48</v>
      </c>
      <c r="D30" s="55"/>
      <c r="E30" s="23"/>
      <c r="F30" s="20"/>
      <c r="G30" s="21">
        <v>64470.9</v>
      </c>
      <c r="H30" s="2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</row>
    <row r="31" spans="1:1005" ht="24.95" customHeight="1">
      <c r="A31" s="25" t="s">
        <v>49</v>
      </c>
      <c r="B31" s="19" t="s">
        <v>50</v>
      </c>
      <c r="C31" s="55" t="s">
        <v>25</v>
      </c>
      <c r="D31" s="55"/>
      <c r="E31" s="23"/>
      <c r="F31" s="20"/>
      <c r="G31" s="21">
        <v>24009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30.95" customHeight="1">
      <c r="A32" s="17" t="s">
        <v>51</v>
      </c>
      <c r="B32" s="27" t="s">
        <v>52</v>
      </c>
      <c r="C32" s="53" t="s">
        <v>25</v>
      </c>
      <c r="D32" s="53"/>
      <c r="E32" s="23"/>
      <c r="F32" s="20"/>
      <c r="G32" s="16">
        <f>SUM(G33:G35)</f>
        <v>23699.129999999997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.95" customHeight="1">
      <c r="A33" s="17" t="s">
        <v>53</v>
      </c>
      <c r="B33" s="18" t="s">
        <v>54</v>
      </c>
      <c r="C33" s="53" t="s">
        <v>20</v>
      </c>
      <c r="D33" s="53"/>
      <c r="E33" s="23"/>
      <c r="F33" s="20"/>
      <c r="G33" s="21">
        <v>3105.8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</row>
    <row r="34" spans="1:1003" ht="30" customHeight="1">
      <c r="A34" s="17" t="s">
        <v>55</v>
      </c>
      <c r="B34" s="19" t="s">
        <v>56</v>
      </c>
      <c r="C34" s="55" t="s">
        <v>20</v>
      </c>
      <c r="D34" s="55"/>
      <c r="E34" s="23"/>
      <c r="F34" s="28"/>
      <c r="G34" s="21">
        <v>14188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" customHeight="1">
      <c r="A35" s="17" t="s">
        <v>57</v>
      </c>
      <c r="B35" s="18" t="s">
        <v>58</v>
      </c>
      <c r="C35" s="53" t="s">
        <v>20</v>
      </c>
      <c r="D35" s="53"/>
      <c r="E35" s="46" t="s">
        <v>96</v>
      </c>
      <c r="F35" s="20" t="s">
        <v>97</v>
      </c>
      <c r="G35" s="15">
        <v>6405.33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42" customHeight="1">
      <c r="A36" s="13" t="s">
        <v>59</v>
      </c>
      <c r="B36" s="14" t="s">
        <v>60</v>
      </c>
      <c r="C36" s="53" t="s">
        <v>48</v>
      </c>
      <c r="D36" s="53"/>
      <c r="E36" s="23" t="s">
        <v>61</v>
      </c>
      <c r="F36" s="20"/>
      <c r="G36" s="15">
        <v>6696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30.95" customHeight="1">
      <c r="A37" s="13" t="s">
        <v>62</v>
      </c>
      <c r="B37" s="14" t="s">
        <v>63</v>
      </c>
      <c r="C37" s="53" t="s">
        <v>48</v>
      </c>
      <c r="D37" s="53"/>
      <c r="E37" s="18" t="s">
        <v>31</v>
      </c>
      <c r="F37" s="20"/>
      <c r="G37" s="15">
        <v>0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3" ht="27.95" customHeight="1">
      <c r="A38" s="13" t="s">
        <v>64</v>
      </c>
      <c r="B38" s="14" t="s">
        <v>65</v>
      </c>
      <c r="C38" s="52"/>
      <c r="D38" s="52"/>
      <c r="E38" s="11"/>
      <c r="F38" s="29"/>
      <c r="G38" s="15">
        <f>G39+G40+G41+G42</f>
        <v>77349.099999999991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30"/>
    </row>
    <row r="39" spans="1:1003" ht="30" customHeight="1">
      <c r="A39" s="17" t="s">
        <v>66</v>
      </c>
      <c r="B39" s="23" t="s">
        <v>67</v>
      </c>
      <c r="C39" s="53" t="s">
        <v>37</v>
      </c>
      <c r="D39" s="53"/>
      <c r="E39" s="18"/>
      <c r="F39" s="20"/>
      <c r="G39" s="21">
        <v>62301.2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30"/>
    </row>
    <row r="40" spans="1:1003" ht="30" customHeight="1">
      <c r="A40" s="17" t="s">
        <v>68</v>
      </c>
      <c r="B40" s="23" t="s">
        <v>69</v>
      </c>
      <c r="C40" s="53" t="s">
        <v>37</v>
      </c>
      <c r="D40" s="53"/>
      <c r="E40" s="18"/>
      <c r="F40" s="20"/>
      <c r="G40" s="21"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30"/>
    </row>
    <row r="41" spans="1:1003" ht="20.100000000000001" customHeight="1">
      <c r="A41" s="17" t="s">
        <v>70</v>
      </c>
      <c r="B41" s="23" t="s">
        <v>71</v>
      </c>
      <c r="C41" s="59" t="s">
        <v>72</v>
      </c>
      <c r="D41" s="59"/>
      <c r="E41" s="28"/>
      <c r="F41" s="20"/>
      <c r="G41" s="24">
        <v>947.5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30"/>
    </row>
    <row r="42" spans="1:1003" ht="66.75" customHeight="1">
      <c r="A42" s="17" t="s">
        <v>73</v>
      </c>
      <c r="B42" s="18" t="s">
        <v>74</v>
      </c>
      <c r="C42" s="53" t="s">
        <v>48</v>
      </c>
      <c r="D42" s="53"/>
      <c r="E42" s="18"/>
      <c r="F42" s="20"/>
      <c r="G42" s="21">
        <v>14100.4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30"/>
    </row>
    <row r="43" spans="1:1003" ht="27.95" customHeight="1">
      <c r="A43" s="11" t="s">
        <v>75</v>
      </c>
      <c r="B43" s="14" t="s">
        <v>76</v>
      </c>
      <c r="C43" s="53" t="s">
        <v>20</v>
      </c>
      <c r="D43" s="53"/>
      <c r="E43" s="11"/>
      <c r="F43" s="29"/>
      <c r="G43" s="15">
        <v>65767.8</v>
      </c>
      <c r="H43" s="1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12"/>
      <c r="ALO43" s="30"/>
    </row>
    <row r="44" spans="1:1003" ht="27.95" customHeight="1">
      <c r="A44" s="11" t="s">
        <v>77</v>
      </c>
      <c r="B44" s="14" t="s">
        <v>78</v>
      </c>
      <c r="C44" s="53" t="s">
        <v>20</v>
      </c>
      <c r="D44" s="53"/>
      <c r="E44" s="11"/>
      <c r="F44" s="29"/>
      <c r="G44" s="15">
        <v>13671.6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30"/>
    </row>
    <row r="45" spans="1:1003" ht="16.899999999999999" customHeight="1">
      <c r="A45" s="13" t="s">
        <v>79</v>
      </c>
      <c r="B45" s="14" t="s">
        <v>80</v>
      </c>
      <c r="C45" s="52"/>
      <c r="D45" s="52"/>
      <c r="E45" s="31"/>
      <c r="F45" s="11"/>
      <c r="G45" s="15">
        <f>SUM(G46:G49)</f>
        <v>30250</v>
      </c>
      <c r="H45" s="16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15" customHeight="1">
      <c r="A46" s="17" t="s">
        <v>81</v>
      </c>
      <c r="B46" s="23" t="s">
        <v>82</v>
      </c>
      <c r="C46" s="59" t="s">
        <v>83</v>
      </c>
      <c r="D46" s="59"/>
      <c r="E46" s="23"/>
      <c r="F46" s="20"/>
      <c r="G46" s="21">
        <v>22159.599999999999</v>
      </c>
      <c r="H46" s="16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</row>
    <row r="47" spans="1:1003" ht="24.95" customHeight="1">
      <c r="A47" s="17" t="s">
        <v>84</v>
      </c>
      <c r="B47" s="23" t="s">
        <v>85</v>
      </c>
      <c r="C47" s="59" t="s">
        <v>83</v>
      </c>
      <c r="D47" s="59"/>
      <c r="E47" s="23"/>
      <c r="F47" s="20"/>
      <c r="G47" s="21">
        <v>2587.5</v>
      </c>
      <c r="H47" s="16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</row>
    <row r="48" spans="1:1003" ht="25.9" customHeight="1">
      <c r="A48" s="17" t="s">
        <v>86</v>
      </c>
      <c r="B48" s="23" t="s">
        <v>87</v>
      </c>
      <c r="C48" s="59" t="s">
        <v>83</v>
      </c>
      <c r="D48" s="59"/>
      <c r="E48" s="23"/>
      <c r="F48" s="20"/>
      <c r="G48" s="21">
        <v>0</v>
      </c>
      <c r="H48" s="16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</row>
    <row r="49" spans="1:1002" ht="25.9" customHeight="1">
      <c r="A49" s="17" t="s">
        <v>89</v>
      </c>
      <c r="B49" s="43" t="s">
        <v>90</v>
      </c>
      <c r="C49" s="59" t="s">
        <v>83</v>
      </c>
      <c r="D49" s="59"/>
      <c r="E49" s="43"/>
      <c r="F49" s="20"/>
      <c r="G49" s="21">
        <v>5502.9</v>
      </c>
      <c r="H49" s="16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</row>
    <row r="50" spans="1:1002" ht="27" customHeight="1">
      <c r="A50" s="34"/>
      <c r="B50" s="5"/>
      <c r="C50" s="5"/>
      <c r="D50" s="5"/>
      <c r="E50" s="58" t="s">
        <v>88</v>
      </c>
      <c r="F50" s="58"/>
      <c r="G50" s="35">
        <f>G10+G16+G32+G36+G37+G38+G43+G44+G45</f>
        <v>868640.83</v>
      </c>
      <c r="H50" s="16"/>
    </row>
    <row r="51" spans="1:1002" ht="24.6" customHeight="1">
      <c r="A51" s="34"/>
      <c r="B51" s="5"/>
      <c r="C51" s="5"/>
      <c r="D51" s="5"/>
      <c r="E51" s="58" t="s">
        <v>109</v>
      </c>
      <c r="F51" s="58"/>
      <c r="G51" s="35">
        <v>400180.17</v>
      </c>
      <c r="H51" s="5"/>
    </row>
    <row r="52" spans="1:1002" ht="24.6" customHeight="1">
      <c r="A52" s="34"/>
      <c r="B52" s="5"/>
      <c r="C52" s="5"/>
      <c r="D52" s="5"/>
      <c r="E52" s="58" t="s">
        <v>110</v>
      </c>
      <c r="F52" s="58"/>
      <c r="G52" s="35">
        <v>737261</v>
      </c>
      <c r="H52" s="5"/>
    </row>
    <row r="53" spans="1:1002" ht="24.6" customHeight="1">
      <c r="A53" s="34"/>
      <c r="B53" s="5"/>
      <c r="C53" s="5"/>
      <c r="D53" s="5"/>
      <c r="E53" s="58" t="s">
        <v>111</v>
      </c>
      <c r="F53" s="58"/>
      <c r="G53" s="35">
        <f>G52-G50</f>
        <v>-131379.82999999996</v>
      </c>
      <c r="H53" s="5"/>
    </row>
    <row r="54" spans="1:1002" ht="45.75" customHeight="1">
      <c r="A54" s="36"/>
      <c r="B54" s="36"/>
      <c r="C54" s="36"/>
      <c r="D54" s="36"/>
      <c r="E54" s="60" t="s">
        <v>112</v>
      </c>
      <c r="F54" s="60"/>
      <c r="G54" s="37">
        <v>-269507.83</v>
      </c>
      <c r="H54" s="38"/>
    </row>
    <row r="55" spans="1:1002" ht="27.75" customHeight="1">
      <c r="A55" s="36"/>
      <c r="B55" s="36"/>
      <c r="C55" s="36"/>
      <c r="D55" s="36"/>
      <c r="E55" s="61" t="s">
        <v>113</v>
      </c>
      <c r="F55" s="61"/>
      <c r="G55" s="37">
        <f>G53+G54</f>
        <v>-400887.66</v>
      </c>
      <c r="H55" s="38"/>
    </row>
    <row r="56" spans="1:1002" ht="52.5" customHeight="1">
      <c r="A56" s="36"/>
      <c r="B56" s="36"/>
      <c r="C56" s="36"/>
      <c r="D56" s="36"/>
      <c r="E56" s="60" t="s">
        <v>114</v>
      </c>
      <c r="F56" s="60"/>
      <c r="G56" s="37">
        <v>248555.24</v>
      </c>
      <c r="H56" s="38"/>
    </row>
  </sheetData>
  <mergeCells count="63">
    <mergeCell ref="E56:F56"/>
    <mergeCell ref="E51:F51"/>
    <mergeCell ref="E52:F52"/>
    <mergeCell ref="E53:F53"/>
    <mergeCell ref="E54:F54"/>
    <mergeCell ref="E55:F55"/>
    <mergeCell ref="E50:F50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37:D37"/>
    <mergeCell ref="C22:D22"/>
    <mergeCell ref="C23:D23"/>
    <mergeCell ref="C24:D24"/>
    <mergeCell ref="C28:D28"/>
    <mergeCell ref="C30:D30"/>
    <mergeCell ref="C31:D31"/>
    <mergeCell ref="C32:D32"/>
    <mergeCell ref="C33:D33"/>
    <mergeCell ref="C34:D34"/>
    <mergeCell ref="C35:D35"/>
    <mergeCell ref="C36:D36"/>
    <mergeCell ref="C29:D29"/>
    <mergeCell ref="C25:D25"/>
    <mergeCell ref="C26:D26"/>
    <mergeCell ref="C27:D27"/>
    <mergeCell ref="C21:D21"/>
    <mergeCell ref="E8:E9"/>
    <mergeCell ref="F8:F9"/>
    <mergeCell ref="B10:F10"/>
    <mergeCell ref="C11:D11"/>
    <mergeCell ref="C12:D12"/>
    <mergeCell ref="C13:D13"/>
    <mergeCell ref="B16:F16"/>
    <mergeCell ref="C17:D17"/>
    <mergeCell ref="C18:D18"/>
    <mergeCell ref="C19:D19"/>
    <mergeCell ref="C20:D20"/>
    <mergeCell ref="C15:D15"/>
    <mergeCell ref="C14:D14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836</cp:revision>
  <cp:lastPrinted>2022-03-05T05:48:12Z</cp:lastPrinted>
  <dcterms:created xsi:type="dcterms:W3CDTF">2016-02-12T10:30:15Z</dcterms:created>
  <dcterms:modified xsi:type="dcterms:W3CDTF">2024-03-12T10:29:01Z</dcterms:modified>
</cp:coreProperties>
</file>