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35" i="1" l="1"/>
  <c r="G31" i="1" l="1"/>
  <c r="G28" i="1" s="1"/>
  <c r="G13" i="1"/>
  <c r="G22" i="1" l="1"/>
  <c r="G43" i="1" l="1"/>
  <c r="G10" i="1"/>
  <c r="G49" i="1" s="1"/>
  <c r="G19" i="1"/>
  <c r="G15" i="1" s="1"/>
</calcChain>
</file>

<file path=xl/sharedStrings.xml><?xml version="1.0" encoding="utf-8"?>
<sst xmlns="http://schemas.openxmlformats.org/spreadsheetml/2006/main" count="140" uniqueCount="112">
  <si>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</si>
  <si>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</si>
  <si>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</si>
  <si>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</si>
  <si>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</si>
  <si>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</si>
  <si>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</si>
  <si>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</si>
  <si>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</si>
  <si>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</si>
  <si>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</si>
  <si>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</si>
  <si>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</si>
  <si>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</si>
  <si>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</si>
  <si>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</si>
  <si>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</si>
  <si>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</si>
  <si>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</si>
  <si>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</si>
  <si>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</si>
  <si>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</si>
  <si>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</si>
  <si>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</si>
  <si>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</si>
  <si>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</si>
  <si>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</si>
  <si>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</si>
  <si>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</si>
  <si>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</si>
  <si>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</si>
  <si>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</si>
  <si>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</si>
  <si>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</si>
  <si>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</si>
  <si>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</si>
  <si>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</si>
  <si>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</si>
  <si>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</si>
  <si>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</si>
  <si>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</si>
  <si>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</si>
  <si>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</si>
  <si>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</si>
  <si>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</si>
  <si>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</si>
  <si>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</si>
  <si>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</si>
  <si>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</si>
  <si>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</si>
  <si>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</si>
  <si>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</si>
  <si>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</si>
  <si>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</si>
  <si>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</si>
  <si>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</si>
  <si>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</si>
  <si>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</si>
  <si>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</si>
  <si>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</si>
  <si>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</si>
  <si>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</si>
  <si>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</si>
  <si>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</si>
  <si>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</si>
  <si>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</si>
  <si>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</si>
  <si>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</si>
  <si>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</si>
  <si>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</si>
  <si>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</si>
  <si>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</si>
  <si>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</si>
  <si>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</si>
  <si>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</si>
  <si>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</si>
  <si>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</si>
  <si>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</si>
  <si>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</si>
  <si>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</si>
  <si>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</si>
  <si>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</si>
  <si>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</si>
  <si>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</si>
  <si>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</si>
  <si>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</si>
  <si>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</si>
  <si>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</si>
  <si>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</si>
  <si>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</si>
  <si>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</si>
  <si>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</si>
  <si>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</si>
  <si>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</si>
  <si>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156</t>
  </si>
  <si>
    <t>кв.3-замена участка ст.ЦО</t>
  </si>
  <si>
    <t>31.01.25г</t>
  </si>
  <si>
    <t>парадная-замена ст.ЦО</t>
  </si>
  <si>
    <t>01.05.25г</t>
  </si>
  <si>
    <t>кв.1-замена ст.КН</t>
  </si>
  <si>
    <t>13.06.25г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</si>
  <si>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</si>
  <si>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</si>
  <si>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</si>
  <si>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Демонтаж и восстановление полов после работы сантехников-тамбур</t>
  </si>
  <si>
    <t>ремонт освещения  в ТП</t>
  </si>
  <si>
    <t>октябрь</t>
  </si>
  <si>
    <t>05.05.25г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</si>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</sst>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topLeftCell="A46" workbookViewId="0">
      <selection activeCell="E53" sqref="E53:F53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64" t="s">
        <v>94</v>
      </c>
      <c r="B1" s="64"/>
      <c r="C1" s="64"/>
      <c r="D1" s="64"/>
      <c r="E1" s="64"/>
      <c r="F1" s="64"/>
      <c r="G1" s="6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5" t="s">
        <v>0</v>
      </c>
      <c r="B2" s="65"/>
      <c r="C2" s="65"/>
      <c r="D2" s="6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5" t="s">
        <v>1</v>
      </c>
      <c r="B3" s="65"/>
      <c r="C3" s="66" t="s">
        <v>2</v>
      </c>
      <c r="D3" s="66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5" t="s">
        <v>4</v>
      </c>
      <c r="B4" s="65"/>
      <c r="C4" s="67">
        <v>688.03</v>
      </c>
      <c r="D4" s="67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5" t="s">
        <v>6</v>
      </c>
      <c r="B5" s="65"/>
      <c r="C5" s="67">
        <v>621.05999999999995</v>
      </c>
      <c r="D5" s="67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65" t="s">
        <v>8</v>
      </c>
      <c r="B6" s="65"/>
      <c r="C6" s="67">
        <v>66.97</v>
      </c>
      <c r="D6" s="67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7"/>
      <c r="D7" s="5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62" t="s">
        <v>9</v>
      </c>
      <c r="B8" s="62" t="s">
        <v>10</v>
      </c>
      <c r="C8" s="62" t="s">
        <v>11</v>
      </c>
      <c r="D8" s="62"/>
      <c r="E8" s="62" t="s">
        <v>12</v>
      </c>
      <c r="F8" s="6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62"/>
      <c r="B9" s="62"/>
      <c r="C9" s="62"/>
      <c r="D9" s="62"/>
      <c r="E9" s="62"/>
      <c r="F9" s="6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63" t="s">
        <v>17</v>
      </c>
      <c r="C10" s="63"/>
      <c r="D10" s="63"/>
      <c r="E10" s="63"/>
      <c r="F10" s="63"/>
      <c r="G10" s="14">
        <f>G11+G12+G13</f>
        <v>37297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61" t="s">
        <v>20</v>
      </c>
      <c r="D11" s="61"/>
      <c r="E11" s="17"/>
      <c r="F11" s="19"/>
      <c r="G11" s="20">
        <v>7709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61" t="s">
        <v>20</v>
      </c>
      <c r="D12" s="61"/>
      <c r="E12" s="17"/>
      <c r="F12" s="19"/>
      <c r="G12" s="20">
        <v>6061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8" t="s">
        <v>25</v>
      </c>
      <c r="D13" s="58"/>
      <c r="E13" s="22"/>
      <c r="F13" s="19"/>
      <c r="G13" s="14">
        <f>G14</f>
        <v>23527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8"/>
      <c r="C14" s="58" t="s">
        <v>25</v>
      </c>
      <c r="D14" s="58"/>
      <c r="E14" s="49" t="s">
        <v>104</v>
      </c>
      <c r="F14" s="19" t="s">
        <v>107</v>
      </c>
      <c r="G14" s="20">
        <v>23527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63" t="s">
        <v>27</v>
      </c>
      <c r="C15" s="63"/>
      <c r="D15" s="63"/>
      <c r="E15" s="63"/>
      <c r="F15" s="63"/>
      <c r="G15" s="14">
        <f>G16+G17+G18+G19</f>
        <v>57971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8" t="s">
        <v>30</v>
      </c>
      <c r="D16" s="58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58" t="s">
        <v>34</v>
      </c>
      <c r="D17" s="58"/>
      <c r="E17" s="22"/>
      <c r="F17" s="19"/>
      <c r="G17" s="20">
        <v>4920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35</v>
      </c>
      <c r="B18" s="17" t="s">
        <v>36</v>
      </c>
      <c r="C18" s="58" t="s">
        <v>37</v>
      </c>
      <c r="D18" s="58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2" customHeight="1">
      <c r="A19" s="16" t="s">
        <v>38</v>
      </c>
      <c r="B19" s="17" t="s">
        <v>39</v>
      </c>
      <c r="C19" s="58" t="s">
        <v>25</v>
      </c>
      <c r="D19" s="58"/>
      <c r="E19" s="22"/>
      <c r="F19" s="19"/>
      <c r="G19" s="15">
        <f>G20+G21+G22+G26+G27</f>
        <v>53051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6" customHeight="1">
      <c r="A20" s="16" t="s">
        <v>40</v>
      </c>
      <c r="B20" s="17" t="s">
        <v>41</v>
      </c>
      <c r="C20" s="58" t="s">
        <v>20</v>
      </c>
      <c r="D20" s="58"/>
      <c r="E20" s="22"/>
      <c r="F20" s="19"/>
      <c r="G20" s="20">
        <v>5534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" customHeight="1">
      <c r="A21" s="16" t="s">
        <v>42</v>
      </c>
      <c r="B21" s="17" t="s">
        <v>43</v>
      </c>
      <c r="C21" s="58" t="s">
        <v>44</v>
      </c>
      <c r="D21" s="58"/>
      <c r="E21" s="22"/>
      <c r="F21" s="19"/>
      <c r="G21" s="20">
        <v>4336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6" customHeight="1">
      <c r="A22" s="16" t="s">
        <v>45</v>
      </c>
      <c r="B22" s="17" t="s">
        <v>46</v>
      </c>
      <c r="C22" s="58" t="s">
        <v>25</v>
      </c>
      <c r="D22" s="58"/>
      <c r="E22" s="22"/>
      <c r="F22" s="19"/>
      <c r="G22" s="14">
        <f>SUM(G23:G25)</f>
        <v>28988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36" customHeight="1">
      <c r="A23" s="16"/>
      <c r="B23" s="45"/>
      <c r="C23" s="58" t="s">
        <v>25</v>
      </c>
      <c r="D23" s="58"/>
      <c r="E23" s="43" t="s">
        <v>95</v>
      </c>
      <c r="F23" s="19" t="s">
        <v>96</v>
      </c>
      <c r="G23" s="20">
        <v>8304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6" customHeight="1">
      <c r="A24" s="16"/>
      <c r="B24" s="45"/>
      <c r="C24" s="58" t="s">
        <v>25</v>
      </c>
      <c r="D24" s="58"/>
      <c r="E24" s="43" t="s">
        <v>97</v>
      </c>
      <c r="F24" s="19" t="s">
        <v>98</v>
      </c>
      <c r="G24" s="20">
        <v>12256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17"/>
      <c r="C25" s="58" t="s">
        <v>25</v>
      </c>
      <c r="D25" s="58"/>
      <c r="E25" s="40" t="s">
        <v>99</v>
      </c>
      <c r="F25" s="19" t="s">
        <v>100</v>
      </c>
      <c r="G25" s="20">
        <v>8428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18.95" customHeight="1">
      <c r="A26" s="24" t="s">
        <v>47</v>
      </c>
      <c r="B26" s="18" t="s">
        <v>48</v>
      </c>
      <c r="C26" s="61" t="s">
        <v>44</v>
      </c>
      <c r="D26" s="61"/>
      <c r="E26" s="22"/>
      <c r="F26" s="19"/>
      <c r="G26" s="20">
        <v>11530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24" t="s">
        <v>49</v>
      </c>
      <c r="B27" s="18" t="s">
        <v>50</v>
      </c>
      <c r="C27" s="61" t="s">
        <v>25</v>
      </c>
      <c r="D27" s="61"/>
      <c r="E27" s="17"/>
      <c r="F27" s="19"/>
      <c r="G27" s="20">
        <v>2663</v>
      </c>
      <c r="H27" s="2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30.95" customHeight="1">
      <c r="A28" s="16" t="s">
        <v>51</v>
      </c>
      <c r="B28" s="27" t="s">
        <v>52</v>
      </c>
      <c r="C28" s="58" t="s">
        <v>25</v>
      </c>
      <c r="D28" s="58"/>
      <c r="E28" s="22"/>
      <c r="F28" s="19"/>
      <c r="G28" s="15">
        <f>G29+G30+G31</f>
        <v>15755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53</v>
      </c>
      <c r="B29" s="17" t="s">
        <v>54</v>
      </c>
      <c r="C29" s="58" t="s">
        <v>20</v>
      </c>
      <c r="D29" s="58"/>
      <c r="E29" s="22"/>
      <c r="F29" s="19"/>
      <c r="G29" s="20">
        <v>895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55</v>
      </c>
      <c r="B30" s="18" t="s">
        <v>56</v>
      </c>
      <c r="C30" s="61" t="s">
        <v>20</v>
      </c>
      <c r="D30" s="61"/>
      <c r="E30" s="22"/>
      <c r="F30" s="26"/>
      <c r="G30" s="20">
        <v>11155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57</v>
      </c>
      <c r="B31" s="17" t="s">
        <v>58</v>
      </c>
      <c r="C31" s="58" t="s">
        <v>25</v>
      </c>
      <c r="D31" s="58"/>
      <c r="E31" s="40"/>
      <c r="F31" s="19"/>
      <c r="G31" s="14">
        <f>G32</f>
        <v>3705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/>
      <c r="B32" s="42"/>
      <c r="C32" s="58" t="s">
        <v>25</v>
      </c>
      <c r="D32" s="58"/>
      <c r="E32" s="50" t="s">
        <v>105</v>
      </c>
      <c r="F32" s="19" t="s">
        <v>106</v>
      </c>
      <c r="G32" s="20">
        <v>3705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59</v>
      </c>
      <c r="B33" s="13" t="s">
        <v>60</v>
      </c>
      <c r="C33" s="58" t="s">
        <v>44</v>
      </c>
      <c r="D33" s="58"/>
      <c r="E33" s="22" t="s">
        <v>61</v>
      </c>
      <c r="F33" s="19"/>
      <c r="G33" s="14">
        <v>3960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62</v>
      </c>
      <c r="B34" s="13" t="s">
        <v>63</v>
      </c>
      <c r="C34" s="58" t="s">
        <v>44</v>
      </c>
      <c r="D34" s="58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7"/>
      <c r="D35" s="57"/>
      <c r="E35" s="10"/>
      <c r="F35" s="28"/>
      <c r="G35" s="14">
        <f>G36+G37+G38+G39+G40</f>
        <v>28560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66</v>
      </c>
      <c r="B36" s="22" t="s">
        <v>67</v>
      </c>
      <c r="C36" s="58" t="s">
        <v>37</v>
      </c>
      <c r="D36" s="58"/>
      <c r="E36" s="17"/>
      <c r="F36" s="19"/>
      <c r="G36" s="20">
        <v>21913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68</v>
      </c>
      <c r="B37" s="40" t="s">
        <v>92</v>
      </c>
      <c r="C37" s="58" t="s">
        <v>93</v>
      </c>
      <c r="D37" s="58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69</v>
      </c>
      <c r="B38" s="22" t="s">
        <v>70</v>
      </c>
      <c r="C38" s="56" t="s">
        <v>71</v>
      </c>
      <c r="D38" s="56"/>
      <c r="E38" s="26"/>
      <c r="F38" s="19"/>
      <c r="G38" s="23">
        <v>794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70.5" customHeight="1">
      <c r="A39" s="16" t="s">
        <v>72</v>
      </c>
      <c r="B39" s="17" t="s">
        <v>73</v>
      </c>
      <c r="C39" s="58" t="s">
        <v>44</v>
      </c>
      <c r="D39" s="58"/>
      <c r="E39" s="17"/>
      <c r="F39" s="19"/>
      <c r="G39" s="20">
        <v>0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41.25" customHeight="1">
      <c r="A40" s="16" t="s">
        <v>108</v>
      </c>
      <c r="B40" s="51" t="s">
        <v>109</v>
      </c>
      <c r="C40" s="59" t="s">
        <v>20</v>
      </c>
      <c r="D40" s="60"/>
      <c r="E40" s="51"/>
      <c r="F40" s="19"/>
      <c r="G40" s="20">
        <v>5853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27.95" customHeight="1">
      <c r="A41" s="10" t="s">
        <v>74</v>
      </c>
      <c r="B41" s="13" t="s">
        <v>75</v>
      </c>
      <c r="C41" s="58" t="s">
        <v>20</v>
      </c>
      <c r="D41" s="58"/>
      <c r="E41" s="10"/>
      <c r="F41" s="28"/>
      <c r="G41" s="14">
        <v>18504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27.95" customHeight="1">
      <c r="A42" s="10" t="s">
        <v>76</v>
      </c>
      <c r="B42" s="13" t="s">
        <v>77</v>
      </c>
      <c r="C42" s="58" t="s">
        <v>20</v>
      </c>
      <c r="D42" s="58"/>
      <c r="E42" s="10"/>
      <c r="F42" s="28"/>
      <c r="G42" s="14">
        <v>4074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16.899999999999999" customHeight="1">
      <c r="A43" s="12" t="s">
        <v>78</v>
      </c>
      <c r="B43" s="13" t="s">
        <v>79</v>
      </c>
      <c r="C43" s="57"/>
      <c r="D43" s="57"/>
      <c r="E43" s="30"/>
      <c r="F43" s="10"/>
      <c r="G43" s="14">
        <f>SUM(G44:G47)</f>
        <v>12455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15" customHeight="1">
      <c r="A44" s="16" t="s">
        <v>80</v>
      </c>
      <c r="B44" s="22" t="s">
        <v>81</v>
      </c>
      <c r="C44" s="56" t="s">
        <v>82</v>
      </c>
      <c r="D44" s="56"/>
      <c r="E44" s="22"/>
      <c r="F44" s="19"/>
      <c r="G44" s="20">
        <v>9323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4.95" customHeight="1">
      <c r="A45" s="16" t="s">
        <v>83</v>
      </c>
      <c r="B45" s="22" t="s">
        <v>84</v>
      </c>
      <c r="C45" s="56" t="s">
        <v>82</v>
      </c>
      <c r="D45" s="56"/>
      <c r="E45" s="22"/>
      <c r="F45" s="19"/>
      <c r="G45" s="20">
        <v>1001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85</v>
      </c>
      <c r="B46" s="22" t="s">
        <v>86</v>
      </c>
      <c r="C46" s="56" t="s">
        <v>82</v>
      </c>
      <c r="D46" s="56"/>
      <c r="E46" s="22"/>
      <c r="F46" s="19"/>
      <c r="G46" s="20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90</v>
      </c>
      <c r="B47" s="39" t="s">
        <v>91</v>
      </c>
      <c r="C47" s="56" t="s">
        <v>82</v>
      </c>
      <c r="D47" s="56"/>
      <c r="E47" s="39"/>
      <c r="F47" s="19"/>
      <c r="G47" s="20">
        <v>2131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87</v>
      </c>
      <c r="B48" s="13" t="s">
        <v>88</v>
      </c>
      <c r="C48" s="56" t="s">
        <v>82</v>
      </c>
      <c r="D48" s="56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9" ht="27" customHeight="1">
      <c r="A49" s="33"/>
      <c r="B49" s="5"/>
      <c r="C49" s="5"/>
      <c r="D49" s="5"/>
      <c r="E49" s="53" t="s">
        <v>89</v>
      </c>
      <c r="F49" s="53"/>
      <c r="G49" s="46">
        <f>G10+G15+G28+G33+G34+G35+G41+G42+G43+G48</f>
        <v>178576</v>
      </c>
      <c r="H49" s="15"/>
    </row>
    <row r="50" spans="1:9" ht="24.6" customHeight="1">
      <c r="A50" s="33"/>
      <c r="B50" s="5"/>
      <c r="C50" s="5"/>
      <c r="D50" s="5"/>
      <c r="E50" s="53" t="s">
        <v>101</v>
      </c>
      <c r="F50" s="53"/>
      <c r="G50" s="46">
        <v>156077</v>
      </c>
      <c r="H50" s="41"/>
    </row>
    <row r="51" spans="1:9" ht="24.6" customHeight="1">
      <c r="A51" s="33"/>
      <c r="B51" s="5"/>
      <c r="C51" s="5"/>
      <c r="D51" s="5"/>
      <c r="E51" s="53" t="s">
        <v>102</v>
      </c>
      <c r="F51" s="53"/>
      <c r="G51" s="46">
        <v>150082</v>
      </c>
      <c r="H51" s="41"/>
    </row>
    <row r="52" spans="1:9" ht="24.6" customHeight="1">
      <c r="A52" s="33"/>
      <c r="B52" s="5"/>
      <c r="C52" s="5"/>
      <c r="D52" s="5"/>
      <c r="E52" s="53" t="s">
        <v>111</v>
      </c>
      <c r="F52" s="53"/>
      <c r="G52" s="46">
        <v>-30000</v>
      </c>
      <c r="H52" s="41"/>
    </row>
    <row r="53" spans="1:9" ht="24.6" customHeight="1">
      <c r="A53" s="33"/>
      <c r="B53" s="44"/>
      <c r="C53" s="44"/>
      <c r="D53" s="44"/>
      <c r="E53" s="54" t="s">
        <v>110</v>
      </c>
      <c r="F53" s="55"/>
      <c r="G53" s="46">
        <f>G51-G49+G52</f>
        <v>-58494</v>
      </c>
      <c r="H53" s="44"/>
    </row>
    <row r="54" spans="1:9" ht="54.75" customHeight="1">
      <c r="A54" s="34"/>
      <c r="B54" s="34"/>
      <c r="C54" s="34"/>
      <c r="D54" s="34"/>
      <c r="E54" s="52" t="s">
        <v>103</v>
      </c>
      <c r="F54" s="52"/>
      <c r="G54" s="47">
        <v>133449</v>
      </c>
      <c r="H54" s="35"/>
      <c r="I54" s="36"/>
    </row>
  </sheetData>
  <mergeCells count="61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0:D20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8:D18"/>
    <mergeCell ref="C19:D19"/>
    <mergeCell ref="C14:D14"/>
    <mergeCell ref="C34:D34"/>
    <mergeCell ref="C21:D21"/>
    <mergeCell ref="C22:D22"/>
    <mergeCell ref="C25:D25"/>
    <mergeCell ref="C26:D26"/>
    <mergeCell ref="C27:D27"/>
    <mergeCell ref="C28:D28"/>
    <mergeCell ref="C29:D29"/>
    <mergeCell ref="C30:D30"/>
    <mergeCell ref="C31:D31"/>
    <mergeCell ref="C33:D33"/>
    <mergeCell ref="C32:D32"/>
    <mergeCell ref="C23:D23"/>
    <mergeCell ref="C24:D24"/>
    <mergeCell ref="C48:D48"/>
    <mergeCell ref="C35:D35"/>
    <mergeCell ref="C36:D36"/>
    <mergeCell ref="C37:D37"/>
    <mergeCell ref="C38:D38"/>
    <mergeCell ref="C39:D39"/>
    <mergeCell ref="C41:D41"/>
    <mergeCell ref="C42:D42"/>
    <mergeCell ref="C43:D43"/>
    <mergeCell ref="C44:D44"/>
    <mergeCell ref="C45:D45"/>
    <mergeCell ref="C46:D46"/>
    <mergeCell ref="C47:D47"/>
    <mergeCell ref="C40:D40"/>
    <mergeCell ref="E54:F54"/>
    <mergeCell ref="E49:F49"/>
    <mergeCell ref="E50:F50"/>
    <mergeCell ref="E51:F51"/>
    <mergeCell ref="E52:F52"/>
    <mergeCell ref="E53:F5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877</cp:revision>
  <cp:lastPrinted>2022-03-05T05:42:19Z</cp:lastPrinted>
  <dcterms:created xsi:type="dcterms:W3CDTF">2016-02-12T10:30:15Z</dcterms:created>
  <dcterms:modified xsi:type="dcterms:W3CDTF">2026-02-08T10:12:23Z</dcterms:modified>
</cp:coreProperties>
</file>