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8" i="1" l="1"/>
  <c r="G56" i="1" l="1"/>
  <c r="G37" i="1" l="1"/>
  <c r="G45" i="1"/>
  <c r="G24" i="1"/>
  <c r="G13" i="1"/>
  <c r="G10" i="1" s="1"/>
  <c r="G29" i="1"/>
  <c r="G20" i="1"/>
  <c r="G16" i="1" s="1"/>
</calcChain>
</file>

<file path=xl/sharedStrings.xml><?xml version="1.0" encoding="utf-8"?>
<sst xmlns="http://schemas.openxmlformats.org/spreadsheetml/2006/main" count="155" uniqueCount="117">
  <si>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</si>
  <si>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</si>
  <si>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</si>
  <si>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</si>
  <si>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</si>
  <si>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</si>
  <si>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</si>
  <si>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</si>
  <si>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</si>
  <si>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</si>
  <si>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</si>
  <si>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</si>
  <si>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</si>
  <si>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</si>
  <si>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</si>
  <si>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</si>
  <si>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</si>
  <si>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</si>
  <si>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</si>
  <si>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</si>
  <si>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</si>
  <si>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</si>
  <si>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</si>
  <si>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</si>
  <si>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</si>
  <si>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</si>
  <si>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</si>
  <si>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</si>
  <si>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</si>
  <si>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</si>
  <si>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</si>
  <si>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</si>
  <si>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</si>
  <si>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</si>
  <si>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</si>
  <si>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</si>
  <si>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</si>
  <si>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</si>
  <si>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</si>
  <si>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</si>
  <si>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</si>
  <si>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</si>
  <si>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</si>
  <si>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</si>
  <si>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</si>
  <si>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</si>
  <si>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</si>
  <si>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</si>
  <si>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</si>
  <si>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</si>
  <si>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</si>
  <si>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</si>
  <si>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</si>
  <si>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</si>
  <si>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</si>
  <si>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</si>
  <si>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</si>
  <si>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</si>
  <si>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</si>
  <si>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</si>
  <si>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</si>
  <si>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</si>
  <si>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</si>
  <si>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</si>
  <si>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</si>
  <si>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</si>
  <si>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</si>
  <si>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</si>
  <si>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</si>
  <si>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</si>
  <si>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</si>
  <si>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</si>
  <si>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</si>
  <si>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</si>
  <si>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</si>
  <si>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</si>
  <si>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</si>
  <si>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</si>
  <si>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Обслуживание системы ПЗУ (домофон)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</si>
  <si>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</si>
  <si>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</si>
  <si>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</si>
  <si>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</si>
  <si>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</si>
  <si>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</si>
  <si>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</si>
  <si>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</si>
  <si>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</si>
  <si>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</si>
  <si>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</si>
  <si>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</si>
  <si>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</si>
  <si>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</si>
  <si>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</si>
  <si>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</si>
  <si>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207</t>
  </si>
  <si>
    <t>Начислено за 2024 г.:</t>
  </si>
  <si>
    <t>Получено за 2024 г.:</t>
  </si>
  <si>
    <t>Получено за пользование интернет-2024г</t>
  </si>
  <si>
    <t>*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</si>
  <si>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</si>
  <si>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сотоянию на 01.01.2025год составляет</t>
  </si>
  <si>
    <t>кв.1,26-герметизация наружных межпанельных швов</t>
  </si>
  <si>
    <t>10.10.2024г</t>
  </si>
  <si>
    <t>кв.13,17-замена участка ст.ГВС и з/арматуры</t>
  </si>
  <si>
    <t>23.01.2024г</t>
  </si>
  <si>
    <t>Установка часточника на подачу ХВС</t>
  </si>
  <si>
    <t>11.07.2024г</t>
  </si>
  <si>
    <t>кв.10-ремонт эл.щитка</t>
  </si>
  <si>
    <t>11.01.2024г</t>
  </si>
  <si>
    <t>12.01.2024г</t>
  </si>
  <si>
    <t>ремонт эл.щитка</t>
  </si>
  <si>
    <t>13.10.2024г</t>
  </si>
  <si>
    <t>Диагностика внутридомового газ.оборудования</t>
  </si>
  <si>
    <t>1раз в 5-ть лет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</si>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</sst>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2"/>
  <sheetViews>
    <sheetView tabSelected="1" topLeftCell="A52" workbookViewId="0">
      <selection activeCell="G65" sqref="G65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5.125" style="39" customWidth="1"/>
    <col min="6" max="6" width="12.5" style="39" customWidth="1"/>
    <col min="7" max="7" width="12.375" style="40" customWidth="1"/>
    <col min="8" max="1024" width="10.625" style="3" customWidth="1"/>
    <col min="1025" max="1025" width="9" customWidth="1"/>
  </cols>
  <sheetData>
    <row r="1" spans="1:1003" ht="23.1" customHeight="1">
      <c r="A1" s="47" t="s">
        <v>95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9">
        <v>35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48" t="s">
        <v>4</v>
      </c>
      <c r="B4" s="48"/>
      <c r="C4" s="50">
        <v>2506.7399999999998</v>
      </c>
      <c r="D4" s="50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48" t="s">
        <v>6</v>
      </c>
      <c r="B5" s="48"/>
      <c r="C5" s="50">
        <v>2245.4</v>
      </c>
      <c r="D5" s="50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8" customHeight="1">
      <c r="A6" s="48" t="s">
        <v>8</v>
      </c>
      <c r="B6" s="48"/>
      <c r="C6" s="50">
        <v>261.33999999999997</v>
      </c>
      <c r="D6" s="5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53" t="s">
        <v>9</v>
      </c>
      <c r="B8" s="53" t="s">
        <v>10</v>
      </c>
      <c r="C8" s="53" t="s">
        <v>11</v>
      </c>
      <c r="D8" s="53"/>
      <c r="E8" s="53" t="s">
        <v>12</v>
      </c>
      <c r="F8" s="53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0.100000000000001" customHeight="1">
      <c r="A9" s="53"/>
      <c r="B9" s="53"/>
      <c r="C9" s="53"/>
      <c r="D9" s="53"/>
      <c r="E9" s="53"/>
      <c r="F9" s="53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4" t="s">
        <v>17</v>
      </c>
      <c r="C10" s="54"/>
      <c r="D10" s="54"/>
      <c r="E10" s="54"/>
      <c r="F10" s="54"/>
      <c r="G10" s="15">
        <f>G11+G12+G13</f>
        <v>88820.800000000003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3.75" customHeight="1">
      <c r="A11" s="17" t="s">
        <v>18</v>
      </c>
      <c r="B11" s="18" t="s">
        <v>19</v>
      </c>
      <c r="C11" s="55" t="s">
        <v>20</v>
      </c>
      <c r="D11" s="55"/>
      <c r="E11" s="18"/>
      <c r="F11" s="20"/>
      <c r="G11" s="21">
        <v>29530.7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5" t="s">
        <v>20</v>
      </c>
      <c r="D12" s="55"/>
      <c r="E12" s="18"/>
      <c r="F12" s="20"/>
      <c r="G12" s="21">
        <v>9000.1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1" t="s">
        <v>25</v>
      </c>
      <c r="D13" s="51"/>
      <c r="E13" s="23"/>
      <c r="F13" s="20"/>
      <c r="G13" s="15">
        <f>G14+G15</f>
        <v>50290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18.95" customHeight="1">
      <c r="A14" s="24"/>
      <c r="B14" s="19"/>
      <c r="C14" s="55" t="s">
        <v>25</v>
      </c>
      <c r="D14" s="55"/>
      <c r="E14" s="43" t="s">
        <v>102</v>
      </c>
      <c r="F14" s="20" t="s">
        <v>103</v>
      </c>
      <c r="G14" s="21">
        <v>50290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18.95" customHeight="1">
      <c r="A15" s="24"/>
      <c r="B15" s="19"/>
      <c r="C15" s="55" t="s">
        <v>25</v>
      </c>
      <c r="D15" s="55"/>
      <c r="E15" s="43"/>
      <c r="F15" s="20"/>
      <c r="G15" s="21">
        <v>0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11" t="s">
        <v>26</v>
      </c>
      <c r="B16" s="54" t="s">
        <v>27</v>
      </c>
      <c r="C16" s="54"/>
      <c r="D16" s="54"/>
      <c r="E16" s="54"/>
      <c r="F16" s="54"/>
      <c r="G16" s="15">
        <f>G17+G18+G19+G20</f>
        <v>188374.49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3" ht="38.85" customHeight="1">
      <c r="A17" s="17" t="s">
        <v>28</v>
      </c>
      <c r="B17" s="18" t="s">
        <v>29</v>
      </c>
      <c r="C17" s="51" t="s">
        <v>30</v>
      </c>
      <c r="D17" s="51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30" customHeight="1">
      <c r="A18" s="17" t="s">
        <v>31</v>
      </c>
      <c r="B18" s="18" t="s">
        <v>32</v>
      </c>
      <c r="C18" s="51" t="s">
        <v>33</v>
      </c>
      <c r="D18" s="51"/>
      <c r="E18" s="23"/>
      <c r="F18" s="20"/>
      <c r="G18" s="21">
        <v>5388.5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2.75" customHeight="1">
      <c r="A19" s="17" t="s">
        <v>34</v>
      </c>
      <c r="B19" s="18" t="s">
        <v>35</v>
      </c>
      <c r="C19" s="51" t="s">
        <v>36</v>
      </c>
      <c r="D19" s="51"/>
      <c r="E19" s="23" t="s">
        <v>37</v>
      </c>
      <c r="F19" s="20"/>
      <c r="G19" s="27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51" customHeight="1">
      <c r="A20" s="17" t="s">
        <v>38</v>
      </c>
      <c r="B20" s="18" t="s">
        <v>39</v>
      </c>
      <c r="C20" s="51" t="s">
        <v>25</v>
      </c>
      <c r="D20" s="51"/>
      <c r="E20" s="23"/>
      <c r="F20" s="20"/>
      <c r="G20" s="16">
        <f>G21+G22+G23+G24+G27+G28</f>
        <v>182985.99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3" ht="38.25" customHeight="1">
      <c r="A21" s="17" t="s">
        <v>40</v>
      </c>
      <c r="B21" s="18" t="s">
        <v>41</v>
      </c>
      <c r="C21" s="51" t="s">
        <v>20</v>
      </c>
      <c r="D21" s="51"/>
      <c r="E21" s="23"/>
      <c r="F21" s="20"/>
      <c r="G21" s="21">
        <v>23100.6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47.25" customHeight="1">
      <c r="A22" s="17" t="s">
        <v>42</v>
      </c>
      <c r="B22" s="18" t="s">
        <v>43</v>
      </c>
      <c r="C22" s="51" t="s">
        <v>25</v>
      </c>
      <c r="D22" s="51"/>
      <c r="E22" s="23"/>
      <c r="F22" s="20"/>
      <c r="G22" s="21">
        <v>40718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35.85" customHeight="1">
      <c r="A23" s="17" t="s">
        <v>44</v>
      </c>
      <c r="B23" s="18" t="s">
        <v>45</v>
      </c>
      <c r="C23" s="51" t="s">
        <v>46</v>
      </c>
      <c r="D23" s="51"/>
      <c r="E23" s="23"/>
      <c r="F23" s="20"/>
      <c r="G23" s="21">
        <v>16123.3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32.25" customHeight="1">
      <c r="A24" s="17" t="s">
        <v>47</v>
      </c>
      <c r="B24" s="18" t="s">
        <v>48</v>
      </c>
      <c r="C24" s="51" t="s">
        <v>25</v>
      </c>
      <c r="D24" s="51"/>
      <c r="E24" s="23"/>
      <c r="F24" s="20"/>
      <c r="G24" s="15">
        <f>SUM(G25:G26)</f>
        <v>29379.089999999997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3" ht="30" customHeight="1">
      <c r="A25" s="24"/>
      <c r="B25" s="19"/>
      <c r="C25" s="51" t="s">
        <v>25</v>
      </c>
      <c r="D25" s="51"/>
      <c r="E25" s="44" t="s">
        <v>104</v>
      </c>
      <c r="F25" s="20" t="s">
        <v>105</v>
      </c>
      <c r="G25" s="21">
        <v>8069.9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" customHeight="1">
      <c r="A26" s="24"/>
      <c r="B26" s="19"/>
      <c r="C26" s="51" t="s">
        <v>25</v>
      </c>
      <c r="D26" s="51"/>
      <c r="E26" s="44" t="s">
        <v>106</v>
      </c>
      <c r="F26" s="20" t="s">
        <v>107</v>
      </c>
      <c r="G26" s="21">
        <v>21309.19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27" customHeight="1">
      <c r="A27" s="24" t="s">
        <v>49</v>
      </c>
      <c r="B27" s="19" t="s">
        <v>50</v>
      </c>
      <c r="C27" s="55" t="s">
        <v>51</v>
      </c>
      <c r="D27" s="55"/>
      <c r="E27" s="23"/>
      <c r="F27" s="20"/>
      <c r="G27" s="21">
        <v>72863</v>
      </c>
      <c r="H27" s="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0.25" customHeight="1">
      <c r="A28" s="24" t="s">
        <v>52</v>
      </c>
      <c r="B28" s="19" t="s">
        <v>53</v>
      </c>
      <c r="C28" s="55" t="s">
        <v>25</v>
      </c>
      <c r="D28" s="55"/>
      <c r="E28" s="23"/>
      <c r="F28" s="20"/>
      <c r="G28" s="21">
        <v>802</v>
      </c>
      <c r="H28" s="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30.95" customHeight="1">
      <c r="A29" s="17" t="s">
        <v>54</v>
      </c>
      <c r="B29" s="28" t="s">
        <v>55</v>
      </c>
      <c r="C29" s="51" t="s">
        <v>25</v>
      </c>
      <c r="D29" s="51"/>
      <c r="E29" s="23"/>
      <c r="F29" s="20"/>
      <c r="G29" s="16">
        <f>G30+G31+G32+G33+G34</f>
        <v>30553.56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.95" customHeight="1">
      <c r="A30" s="17" t="s">
        <v>56</v>
      </c>
      <c r="B30" s="18" t="s">
        <v>57</v>
      </c>
      <c r="C30" s="51" t="s">
        <v>20</v>
      </c>
      <c r="D30" s="51"/>
      <c r="E30" s="23"/>
      <c r="F30" s="20"/>
      <c r="G30" s="21">
        <v>4143.3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3" ht="30" customHeight="1">
      <c r="A31" s="17" t="s">
        <v>58</v>
      </c>
      <c r="B31" s="19" t="s">
        <v>59</v>
      </c>
      <c r="C31" s="55" t="s">
        <v>20</v>
      </c>
      <c r="D31" s="55"/>
      <c r="E31" s="23"/>
      <c r="F31" s="25"/>
      <c r="G31" s="21">
        <v>16588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27" customHeight="1">
      <c r="A32" s="17" t="s">
        <v>60</v>
      </c>
      <c r="B32" s="18" t="s">
        <v>61</v>
      </c>
      <c r="C32" s="51" t="s">
        <v>25</v>
      </c>
      <c r="D32" s="51"/>
      <c r="E32" s="42" t="s">
        <v>108</v>
      </c>
      <c r="F32" s="20" t="s">
        <v>109</v>
      </c>
      <c r="G32" s="21">
        <v>3300.63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" customHeight="1">
      <c r="A33" s="17"/>
      <c r="B33" s="41"/>
      <c r="C33" s="51" t="s">
        <v>25</v>
      </c>
      <c r="D33" s="51"/>
      <c r="E33" s="42" t="s">
        <v>108</v>
      </c>
      <c r="F33" s="20" t="s">
        <v>110</v>
      </c>
      <c r="G33" s="21">
        <v>3300.63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4" customHeight="1">
      <c r="A34" s="17"/>
      <c r="B34" s="19"/>
      <c r="C34" s="51" t="s">
        <v>25</v>
      </c>
      <c r="D34" s="51"/>
      <c r="E34" s="42" t="s">
        <v>111</v>
      </c>
      <c r="F34" s="20" t="s">
        <v>112</v>
      </c>
      <c r="G34" s="21">
        <v>3221</v>
      </c>
      <c r="H34" s="5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</row>
    <row r="35" spans="1:1003" ht="43.5" customHeight="1">
      <c r="A35" s="13" t="s">
        <v>62</v>
      </c>
      <c r="B35" s="14" t="s">
        <v>63</v>
      </c>
      <c r="C35" s="51" t="s">
        <v>51</v>
      </c>
      <c r="D35" s="51"/>
      <c r="E35" s="23" t="s">
        <v>64</v>
      </c>
      <c r="F35" s="20"/>
      <c r="G35" s="15">
        <v>2753.3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30.95" customHeight="1">
      <c r="A36" s="13" t="s">
        <v>65</v>
      </c>
      <c r="B36" s="14" t="s">
        <v>66</v>
      </c>
      <c r="C36" s="51" t="s">
        <v>51</v>
      </c>
      <c r="D36" s="51"/>
      <c r="E36" s="18"/>
      <c r="F36" s="20"/>
      <c r="G36" s="15">
        <v>94362.7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.95" customHeight="1">
      <c r="A37" s="13" t="s">
        <v>67</v>
      </c>
      <c r="B37" s="14" t="s">
        <v>68</v>
      </c>
      <c r="C37" s="52"/>
      <c r="D37" s="52"/>
      <c r="E37" s="11"/>
      <c r="F37" s="29"/>
      <c r="G37" s="15">
        <f>SUM(G38:G42)</f>
        <v>97968.599999999991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30"/>
    </row>
    <row r="38" spans="1:1003" ht="30" customHeight="1">
      <c r="A38" s="17" t="s">
        <v>69</v>
      </c>
      <c r="B38" s="23" t="s">
        <v>70</v>
      </c>
      <c r="C38" s="51" t="s">
        <v>36</v>
      </c>
      <c r="D38" s="51"/>
      <c r="E38" s="18"/>
      <c r="F38" s="20"/>
      <c r="G38" s="21">
        <v>82486.8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30"/>
    </row>
    <row r="39" spans="1:1003" ht="30" customHeight="1">
      <c r="A39" s="17" t="s">
        <v>71</v>
      </c>
      <c r="B39" s="23" t="s">
        <v>113</v>
      </c>
      <c r="C39" s="51" t="s">
        <v>114</v>
      </c>
      <c r="D39" s="51"/>
      <c r="E39" s="18"/>
      <c r="F39" s="20"/>
      <c r="G39" s="21">
        <v>5789.4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20.100000000000001" customHeight="1">
      <c r="A40" s="17" t="s">
        <v>72</v>
      </c>
      <c r="B40" s="23" t="s">
        <v>73</v>
      </c>
      <c r="C40" s="57" t="s">
        <v>74</v>
      </c>
      <c r="D40" s="57"/>
      <c r="E40" s="25"/>
      <c r="F40" s="20"/>
      <c r="G40" s="27">
        <v>789.2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30"/>
    </row>
    <row r="41" spans="1:1003" ht="68.25" customHeight="1">
      <c r="A41" s="17" t="s">
        <v>75</v>
      </c>
      <c r="B41" s="18" t="s">
        <v>76</v>
      </c>
      <c r="C41" s="51" t="s">
        <v>51</v>
      </c>
      <c r="D41" s="51"/>
      <c r="E41" s="18"/>
      <c r="F41" s="20"/>
      <c r="G41" s="21">
        <v>0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30"/>
    </row>
    <row r="42" spans="1:1003" ht="25.5" customHeight="1">
      <c r="A42" s="17" t="s">
        <v>77</v>
      </c>
      <c r="B42" s="18" t="s">
        <v>78</v>
      </c>
      <c r="C42" s="58" t="s">
        <v>20</v>
      </c>
      <c r="D42" s="58"/>
      <c r="E42" s="18"/>
      <c r="F42" s="20"/>
      <c r="G42" s="21">
        <v>8903.2000000000007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30"/>
    </row>
    <row r="43" spans="1:1003" ht="27.95" customHeight="1">
      <c r="A43" s="11" t="s">
        <v>79</v>
      </c>
      <c r="B43" s="14" t="s">
        <v>80</v>
      </c>
      <c r="C43" s="51" t="s">
        <v>20</v>
      </c>
      <c r="D43" s="51"/>
      <c r="E43" s="11"/>
      <c r="F43" s="29"/>
      <c r="G43" s="15">
        <v>78669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30"/>
    </row>
    <row r="44" spans="1:1003" ht="27.95" customHeight="1">
      <c r="A44" s="11" t="s">
        <v>81</v>
      </c>
      <c r="B44" s="14" t="s">
        <v>82</v>
      </c>
      <c r="C44" s="51" t="s">
        <v>20</v>
      </c>
      <c r="D44" s="51"/>
      <c r="E44" s="11"/>
      <c r="F44" s="29"/>
      <c r="G44" s="15">
        <v>16526.900000000001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30"/>
    </row>
    <row r="45" spans="1:1003" ht="16.899999999999999" customHeight="1">
      <c r="A45" s="13" t="s">
        <v>83</v>
      </c>
      <c r="B45" s="14" t="s">
        <v>84</v>
      </c>
      <c r="C45" s="52"/>
      <c r="D45" s="52"/>
      <c r="E45" s="31"/>
      <c r="F45" s="11"/>
      <c r="G45" s="15">
        <f>SUM(G46:G49)</f>
        <v>53614.63</v>
      </c>
      <c r="H45" s="16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15" customHeight="1">
      <c r="A46" s="17" t="s">
        <v>85</v>
      </c>
      <c r="B46" s="23" t="s">
        <v>86</v>
      </c>
      <c r="C46" s="57" t="s">
        <v>46</v>
      </c>
      <c r="D46" s="57"/>
      <c r="E46" s="23"/>
      <c r="F46" s="20"/>
      <c r="G46" s="21">
        <v>31630.6</v>
      </c>
      <c r="H46" s="16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</row>
    <row r="47" spans="1:1003" ht="24.95" customHeight="1">
      <c r="A47" s="17" t="s">
        <v>87</v>
      </c>
      <c r="B47" s="23" t="s">
        <v>88</v>
      </c>
      <c r="C47" s="57" t="s">
        <v>46</v>
      </c>
      <c r="D47" s="57"/>
      <c r="E47" s="23"/>
      <c r="F47" s="20"/>
      <c r="G47" s="21">
        <v>3160.2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5.9" customHeight="1">
      <c r="A48" s="17" t="s">
        <v>89</v>
      </c>
      <c r="B48" s="23" t="s">
        <v>90</v>
      </c>
      <c r="C48" s="57" t="s">
        <v>46</v>
      </c>
      <c r="D48" s="57"/>
      <c r="E48" s="23"/>
      <c r="F48" s="20"/>
      <c r="G48" s="21">
        <v>12047.03</v>
      </c>
      <c r="H48" s="16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</row>
    <row r="49" spans="1:1002" ht="25.9" customHeight="1">
      <c r="A49" s="17" t="s">
        <v>93</v>
      </c>
      <c r="B49" s="45" t="s">
        <v>94</v>
      </c>
      <c r="C49" s="57" t="s">
        <v>46</v>
      </c>
      <c r="D49" s="57"/>
      <c r="E49" s="45"/>
      <c r="F49" s="20"/>
      <c r="G49" s="21">
        <v>6776.8</v>
      </c>
      <c r="H49" s="1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</row>
    <row r="50" spans="1:1002" ht="42" customHeight="1">
      <c r="A50" s="13" t="s">
        <v>83</v>
      </c>
      <c r="B50" s="14" t="s">
        <v>91</v>
      </c>
      <c r="C50" s="57" t="s">
        <v>46</v>
      </c>
      <c r="D50" s="57"/>
      <c r="E50" s="23" t="s">
        <v>37</v>
      </c>
      <c r="F50" s="20"/>
      <c r="G50" s="15">
        <v>0</v>
      </c>
      <c r="H50" s="16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</row>
    <row r="51" spans="1:1002" ht="23.25" customHeight="1">
      <c r="A51" s="13"/>
      <c r="B51" s="34"/>
      <c r="C51" s="52"/>
      <c r="D51" s="52"/>
      <c r="E51" s="23"/>
      <c r="F51" s="20"/>
      <c r="G51" s="15">
        <v>0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2" ht="27" customHeight="1">
      <c r="A52" s="35"/>
      <c r="B52" s="34"/>
      <c r="C52" s="52"/>
      <c r="D52" s="52"/>
      <c r="E52" s="56" t="s">
        <v>92</v>
      </c>
      <c r="F52" s="56"/>
      <c r="G52" s="63">
        <v>651644</v>
      </c>
      <c r="H52" s="16" t="s">
        <v>99</v>
      </c>
    </row>
    <row r="53" spans="1:1002" ht="24.6" customHeight="1">
      <c r="A53" s="36"/>
      <c r="B53" s="5"/>
      <c r="C53" s="5"/>
      <c r="D53" s="5"/>
      <c r="E53" s="56" t="s">
        <v>96</v>
      </c>
      <c r="F53" s="56"/>
      <c r="G53" s="63">
        <v>829484.68</v>
      </c>
      <c r="H53" s="5" t="s">
        <v>99</v>
      </c>
    </row>
    <row r="54" spans="1:1002" ht="24.6" customHeight="1">
      <c r="A54" s="36"/>
      <c r="B54" s="5"/>
      <c r="C54" s="5"/>
      <c r="D54" s="5"/>
      <c r="E54" s="56" t="s">
        <v>97</v>
      </c>
      <c r="F54" s="56"/>
      <c r="G54" s="63">
        <v>978373</v>
      </c>
      <c r="H54" s="5" t="s">
        <v>99</v>
      </c>
    </row>
    <row r="55" spans="1:1002" ht="24.6" customHeight="1">
      <c r="A55" s="36"/>
      <c r="B55" s="46"/>
      <c r="C55" s="46"/>
      <c r="D55" s="46"/>
      <c r="E55" s="61" t="s">
        <v>98</v>
      </c>
      <c r="F55" s="62"/>
      <c r="G55" s="63">
        <v>13600</v>
      </c>
      <c r="H55" s="46" t="s">
        <v>99</v>
      </c>
    </row>
    <row r="56" spans="1:1002" ht="24.6" customHeight="1">
      <c r="A56" s="36"/>
      <c r="B56" s="5"/>
      <c r="C56" s="5"/>
      <c r="D56" s="5"/>
      <c r="E56" s="56" t="s">
        <v>116</v>
      </c>
      <c r="F56" s="56"/>
      <c r="G56" s="63">
        <f>G55+G54-G52</f>
        <v>340329</v>
      </c>
      <c r="H56" s="5" t="s">
        <v>99</v>
      </c>
    </row>
    <row r="57" spans="1:1002" s="3" customFormat="1" ht="46.5" customHeight="1">
      <c r="A57" s="5"/>
      <c r="B57" s="5"/>
      <c r="C57" s="5"/>
      <c r="D57" s="5"/>
      <c r="E57" s="59" t="s">
        <v>115</v>
      </c>
      <c r="F57" s="59"/>
      <c r="G57" s="64">
        <v>-628624.35</v>
      </c>
      <c r="H57" s="37" t="s">
        <v>99</v>
      </c>
    </row>
    <row r="58" spans="1:1002" s="3" customFormat="1" ht="33" customHeight="1">
      <c r="A58" s="5"/>
      <c r="B58" s="5"/>
      <c r="C58" s="5"/>
      <c r="D58" s="5"/>
      <c r="E58" s="60" t="s">
        <v>100</v>
      </c>
      <c r="F58" s="60"/>
      <c r="G58" s="65">
        <f>G56+G57</f>
        <v>-288295.34999999998</v>
      </c>
      <c r="H58" s="37" t="s">
        <v>99</v>
      </c>
    </row>
    <row r="59" spans="1:1002" s="3" customFormat="1" ht="48.75" customHeight="1">
      <c r="A59" s="5"/>
      <c r="B59" s="5"/>
      <c r="C59" s="5"/>
      <c r="D59" s="5"/>
      <c r="E59" s="59" t="s">
        <v>101</v>
      </c>
      <c r="F59" s="59"/>
      <c r="G59" s="64">
        <v>0</v>
      </c>
      <c r="H59" s="37" t="s">
        <v>99</v>
      </c>
    </row>
    <row r="60" spans="1:1002" s="3" customFormat="1" ht="14.1" customHeight="1">
      <c r="G60" s="38"/>
    </row>
    <row r="61" spans="1:1002" s="3" customFormat="1" ht="14.1" customHeight="1">
      <c r="G61" s="38"/>
    </row>
    <row r="62" spans="1:1002" s="3" customFormat="1" ht="14.1" customHeight="1">
      <c r="G62" s="38"/>
    </row>
  </sheetData>
  <mergeCells count="67">
    <mergeCell ref="E56:F56"/>
    <mergeCell ref="E57:F57"/>
    <mergeCell ref="E58:F58"/>
    <mergeCell ref="E59:F59"/>
    <mergeCell ref="E54:F54"/>
    <mergeCell ref="E55:F55"/>
    <mergeCell ref="C50:D50"/>
    <mergeCell ref="C51:D51"/>
    <mergeCell ref="C52:D52"/>
    <mergeCell ref="E52:F52"/>
    <mergeCell ref="C43:D43"/>
    <mergeCell ref="C44:D44"/>
    <mergeCell ref="C45:D45"/>
    <mergeCell ref="C46:D46"/>
    <mergeCell ref="C47:D47"/>
    <mergeCell ref="E53:F53"/>
    <mergeCell ref="C49:D49"/>
    <mergeCell ref="C42:D42"/>
    <mergeCell ref="C30:D30"/>
    <mergeCell ref="C31:D31"/>
    <mergeCell ref="C32:D32"/>
    <mergeCell ref="C34:D34"/>
    <mergeCell ref="C35:D35"/>
    <mergeCell ref="C36:D36"/>
    <mergeCell ref="C37:D37"/>
    <mergeCell ref="C38:D38"/>
    <mergeCell ref="C39:D39"/>
    <mergeCell ref="C40:D40"/>
    <mergeCell ref="C41:D41"/>
    <mergeCell ref="C33:D33"/>
    <mergeCell ref="C48:D48"/>
    <mergeCell ref="C29:D29"/>
    <mergeCell ref="C25:D25"/>
    <mergeCell ref="C26:D26"/>
    <mergeCell ref="C27:D27"/>
    <mergeCell ref="C28:D28"/>
    <mergeCell ref="C24:D24"/>
    <mergeCell ref="C14:D14"/>
    <mergeCell ref="C15:D15"/>
    <mergeCell ref="B16:F16"/>
    <mergeCell ref="C17:D17"/>
    <mergeCell ref="C18:D18"/>
    <mergeCell ref="C19:D19"/>
    <mergeCell ref="C20:D20"/>
    <mergeCell ref="C21:D21"/>
    <mergeCell ref="C22:D22"/>
    <mergeCell ref="C23:D23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1120</cp:revision>
  <cp:lastPrinted>2022-03-05T05:47:18Z</cp:lastPrinted>
  <dcterms:created xsi:type="dcterms:W3CDTF">2016-02-12T10:30:15Z</dcterms:created>
  <dcterms:modified xsi:type="dcterms:W3CDTF">2025-03-08T12:50:58Z</dcterms:modified>
</cp:coreProperties>
</file>